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1" sheetId="2" r:id="rId1"/>
  </sheets>
  <definedNames>
    <definedName name="ID_120655894" localSheetId="0">'0503721'!$C$7</definedName>
    <definedName name="ID_120655895" localSheetId="0">'0503721'!$C$171</definedName>
    <definedName name="ID_120655896" localSheetId="0">'0503721'!$C$6</definedName>
    <definedName name="ID_120655897" localSheetId="0">'0503721'!$H$8</definedName>
    <definedName name="ID_120655899" localSheetId="0">'0503721'!$C$167</definedName>
    <definedName name="ID_120655900" localSheetId="0">'0503721'!$H$171</definedName>
    <definedName name="ID_120655902" localSheetId="0">'0503721'!$C$169</definedName>
    <definedName name="ID_120655903" localSheetId="0">'0503721'!$G$169</definedName>
    <definedName name="ID_120655904" localSheetId="0">'0503721'!$C$8</definedName>
    <definedName name="ID_120655908" localSheetId="0">'0503721'!$F$171</definedName>
    <definedName name="ID_125816462" localSheetId="0">'0503721'!$E$155</definedName>
    <definedName name="ID_125816463" localSheetId="0">'0503721'!$E$158</definedName>
    <definedName name="ID_125816464" localSheetId="0">'0503721'!$E$111</definedName>
    <definedName name="ID_125816465" localSheetId="0">'0503721'!$E$114</definedName>
    <definedName name="ID_125816467" localSheetId="0">'0503721'!$D$156</definedName>
    <definedName name="ID_125816468" localSheetId="0">'0503721'!$D$159</definedName>
    <definedName name="ID_125816469" localSheetId="0">'0503721'!$C$98</definedName>
    <definedName name="ID_125816470" localSheetId="0">'0503721'!$C$108</definedName>
    <definedName name="ID_125816472" localSheetId="0">'0503721'!$C$97</definedName>
    <definedName name="ID_125816473" localSheetId="0">'0503721'!$G$154</definedName>
    <definedName name="ID_125816474" localSheetId="0">'0503721'!$H$110</definedName>
    <definedName name="ID_125816475" localSheetId="0">'0503721'!$D$126</definedName>
    <definedName name="ID_125816476" localSheetId="0">'0503721'!$C$102</definedName>
    <definedName name="ID_125816477" localSheetId="0">'0503721'!$F$157</definedName>
    <definedName name="ID_125816479" localSheetId="0">'0503721'!$D$127</definedName>
    <definedName name="ID_125816481" localSheetId="0">'0503721'!$E$102</definedName>
    <definedName name="ID_125816482" localSheetId="0">'0503721'!$F$102</definedName>
    <definedName name="ID_125816483" localSheetId="0">'0503721'!$F$109</definedName>
    <definedName name="ID_125816484" localSheetId="0">'0503721'!$E$21</definedName>
    <definedName name="ID_125816485" localSheetId="0">'0503721'!$G$21</definedName>
    <definedName name="ID_125816486" localSheetId="0">'0503721'!$E$27</definedName>
    <definedName name="ID_125816487" localSheetId="0">'0503721'!$E$97</definedName>
    <definedName name="ID_125816488" localSheetId="0">'0503721'!$F$97</definedName>
    <definedName name="ID_125816489" localSheetId="0">'0503721'!$E$100</definedName>
    <definedName name="ID_125816490" localSheetId="0">'0503721'!$C$137</definedName>
    <definedName name="ID_125816491" localSheetId="0">'0503721'!$D$24</definedName>
    <definedName name="ID_125816495" localSheetId="0">'0503721'!$C$143</definedName>
    <definedName name="ID_125816496" localSheetId="0">'0503721'!$G$126</definedName>
    <definedName name="ID_125816497" localSheetId="0">'0503721'!$H$126</definedName>
    <definedName name="ID_125816500" localSheetId="0">'0503721'!$E$127</definedName>
    <definedName name="ID_125816501" localSheetId="0">'0503721'!$E$131</definedName>
    <definedName name="ID_125816502" localSheetId="0">'0503721'!$H$131</definedName>
    <definedName name="ID_125816503" localSheetId="0">'0503721'!$F$60</definedName>
    <definedName name="ID_125816504" localSheetId="0">'0503721'!$H$60</definedName>
    <definedName name="ID_125816508" localSheetId="0">'0503721'!$H$42</definedName>
    <definedName name="ID_125816512" localSheetId="0">'0503721'!$D$63</definedName>
    <definedName name="ID_125816514" localSheetId="0">'0503721'!$F$143</definedName>
    <definedName name="ID_125816517" localSheetId="0">'0503721'!$F$132</definedName>
    <definedName name="ID_125816519" localSheetId="0">'0503721'!$E$72</definedName>
    <definedName name="ID_125816520" localSheetId="0">'0503721'!$F$76</definedName>
    <definedName name="ID_125816521" localSheetId="0">'0503721'!$H$132</definedName>
    <definedName name="ID_125816522" localSheetId="0">'0503721'!$F$138</definedName>
    <definedName name="ID_125816523" localSheetId="0">'0503721'!$H$141</definedName>
    <definedName name="ID_125816524" localSheetId="0">'0503721'!$E$144</definedName>
    <definedName name="ID_125816526" localSheetId="0">'0503721'!$C$69</definedName>
    <definedName name="ID_125816527" localSheetId="0">'0503721'!$D$69</definedName>
    <definedName name="ID_125816528" localSheetId="0">'0503721'!$C$76</definedName>
    <definedName name="ID_125816532" localSheetId="0">'0503721'!$E$49</definedName>
    <definedName name="ID_125816533" localSheetId="0">'0503721'!$F$50</definedName>
    <definedName name="ID_125816534" localSheetId="0">'0503721'!$G$142</definedName>
    <definedName name="ID_125816535" localSheetId="0">'0503721'!$H$88</definedName>
    <definedName name="ID_125816536" localSheetId="0">'0503721'!$H$89</definedName>
    <definedName name="ID_125816537" localSheetId="0">'0503721'!$G$90</definedName>
    <definedName name="ID_125816539" localSheetId="0">'0503721'!$F$158</definedName>
    <definedName name="ID_125816540" localSheetId="0">'0503721'!$G$158</definedName>
    <definedName name="ID_125816541" localSheetId="0">'0503721'!$G$114</definedName>
    <definedName name="ID_125816542" localSheetId="0">'0503721'!$D$54</definedName>
    <definedName name="ID_125816546" localSheetId="0">'0503721'!$C$153</definedName>
    <definedName name="ID_125816547" localSheetId="0">'0503721'!$D$101</definedName>
    <definedName name="ID_125816548" localSheetId="0">'0503721'!$G$153</definedName>
    <definedName name="ID_125816549" localSheetId="0">'0503721'!$C$96</definedName>
    <definedName name="ID_125816550" localSheetId="0">'0503721'!$D$96</definedName>
    <definedName name="ID_125816551" localSheetId="0">'0503721'!$C$126</definedName>
    <definedName name="ID_125816552" localSheetId="0">'0503721'!$C$99</definedName>
    <definedName name="ID_125816553" localSheetId="0">'0503721'!$C$33</definedName>
    <definedName name="ID_125816554" localSheetId="0">'0503721'!$C$109</definedName>
    <definedName name="ID_125816555" localSheetId="0">'0503721'!$H$96</definedName>
    <definedName name="ID_125816556" localSheetId="0">'0503721'!$C$127</definedName>
    <definedName name="ID_125816557" localSheetId="0">'0503721'!$H$21</definedName>
    <definedName name="ID_125816558" localSheetId="0">'0503721'!$C$105</definedName>
    <definedName name="ID_125816559" localSheetId="0">'0503721'!$D$140</definedName>
    <definedName name="ID_125816566" localSheetId="0">'0503721'!$E$140</definedName>
    <definedName name="ID_125816567" localSheetId="0">'0503721'!$F$42</definedName>
    <definedName name="ID_125816569" localSheetId="0">'0503721'!$F$63</definedName>
    <definedName name="ID_125816572" localSheetId="0">'0503721'!$E$132</definedName>
    <definedName name="ID_125816576" localSheetId="0">'0503721'!$D$42</definedName>
    <definedName name="ID_125816577" localSheetId="0">'0503721'!$E$92</definedName>
    <definedName name="ID_125816578" localSheetId="0">'0503721'!$G$76</definedName>
    <definedName name="ID_125816579" localSheetId="0">'0503721'!$G$132</definedName>
    <definedName name="ID_125816580" localSheetId="0">'0503721'!$E$138</definedName>
    <definedName name="ID_125816583" localSheetId="0">'0503721'!$D$72</definedName>
    <definedName name="ID_125816585" localSheetId="0">'0503721'!$C$145</definedName>
    <definedName name="ID_125816593" localSheetId="0">'0503721'!$E$142</definedName>
    <definedName name="ID_125816594" localSheetId="0">'0503721'!$E$145</definedName>
    <definedName name="ID_125816595" localSheetId="0">'0503721'!$H$91</definedName>
    <definedName name="ID_125816596" localSheetId="0">'0503721'!$H$98</definedName>
    <definedName name="ID_125816597" localSheetId="0">'0503721'!$F$152</definedName>
    <definedName name="ID_125816598" localSheetId="0">'0503721'!$F$108</definedName>
    <definedName name="ID_125816599" localSheetId="0">'0503721'!$H$111</definedName>
    <definedName name="ID_125816602" localSheetId="0">'0503721'!$E$156</definedName>
    <definedName name="ID_125816603" localSheetId="0">'0503721'!$F$156</definedName>
    <definedName name="ID_125816604" localSheetId="0">'0503721'!$D$99</definedName>
    <definedName name="ID_125816605" localSheetId="0">'0503721'!$G$157</definedName>
    <definedName name="ID_125816607" localSheetId="0">'0503721'!$E$93</definedName>
    <definedName name="ID_125816608" localSheetId="0">'0503721'!$H$93</definedName>
    <definedName name="ID_125816609" localSheetId="0">'0503721'!$D$33</definedName>
    <definedName name="ID_125816610" localSheetId="0">'0503721'!$D$17</definedName>
    <definedName name="ID_125816611" localSheetId="0">'0503721'!$E$17</definedName>
    <definedName name="ID_125816612" localSheetId="0">'0503721'!$H$102</definedName>
    <definedName name="ID_125816613" localSheetId="0">'0503721'!$F$27</definedName>
    <definedName name="ID_125816618" localSheetId="0">'0503721'!$F$66</definedName>
    <definedName name="ID_125816620" localSheetId="0">'0503721'!$D$110</definedName>
    <definedName name="ID_125816623" localSheetId="0">'0503721'!$E$60</definedName>
    <definedName name="ID_125816624" localSheetId="0">'0503721'!$F$127</definedName>
    <definedName name="ID_125816625" localSheetId="0">'0503721'!$G$131</definedName>
    <definedName name="ID_125816626" localSheetId="0">'0503721'!$F$137</definedName>
    <definedName name="ID_125816632" localSheetId="0">'0503721'!$D$133</definedName>
    <definedName name="ID_125816633" localSheetId="0">'0503721'!$D$144</definedName>
    <definedName name="ID_125816806" localSheetId="0">'0503721'!$H$140</definedName>
    <definedName name="ID_125816809" localSheetId="0">'0503721'!$E$143</definedName>
    <definedName name="ID_125816859" localSheetId="0">'0503721'!$E$42</definedName>
    <definedName name="ID_125816909" localSheetId="0">'0503721'!$G$42</definedName>
    <definedName name="ID_125817038" localSheetId="0">'0503721'!$G$63</definedName>
    <definedName name="ID_125817086" localSheetId="0">'0503721'!$G$143</definedName>
    <definedName name="ID_125817153" localSheetId="0">'0503721'!$H$69</definedName>
    <definedName name="ID_125817159" localSheetId="0">'0503721'!$E$141</definedName>
    <definedName name="ID_125817160" localSheetId="0">'0503721'!$G$141</definedName>
    <definedName name="ID_125817163" localSheetId="0">'0503721'!$D$66</definedName>
    <definedName name="ID_125817166" localSheetId="0">'0503721'!$H$144</definedName>
    <definedName name="ID_125817167" localSheetId="0">'0503721'!$C$138</definedName>
    <definedName name="ID_125817170" localSheetId="0">'0503721'!$E$133</definedName>
    <definedName name="ID_125817173" localSheetId="0">'0503721'!$G$49</definedName>
    <definedName name="ID_125817174" localSheetId="0">'0503721'!$H$139</definedName>
    <definedName name="ID_125817175" localSheetId="0">'0503721'!$F$142</definedName>
    <definedName name="ID_125817176" localSheetId="0">'0503721'!$H$142</definedName>
    <definedName name="ID_125817177" localSheetId="0">'0503721'!$E$160</definedName>
    <definedName name="ID_125817178" localSheetId="0">'0503721'!$F$88</definedName>
    <definedName name="ID_125817179" localSheetId="0">'0503721'!$G$88</definedName>
    <definedName name="ID_125817180" localSheetId="0">'0503721'!$F$89</definedName>
    <definedName name="ID_125817181" localSheetId="0">'0503721'!$G$89</definedName>
    <definedName name="ID_125817183" localSheetId="0">'0503721'!$D$154</definedName>
    <definedName name="ID_125817184" localSheetId="0">'0503721'!$G$145</definedName>
    <definedName name="ID_125817189" localSheetId="0">'0503721'!$H$152</definedName>
    <definedName name="ID_125817190" localSheetId="0">'0503721'!$F$114</definedName>
    <definedName name="ID_125817191" localSheetId="0">'0503721'!$C$54</definedName>
    <definedName name="ID_125817194" localSheetId="0">'0503721'!$D$155</definedName>
    <definedName name="ID_125817195" localSheetId="0">'0503721'!$C$156</definedName>
    <definedName name="ID_125817196" localSheetId="0">'0503721'!$C$95</definedName>
    <definedName name="ID_125817197" localSheetId="0">'0503721'!$D$95</definedName>
    <definedName name="ID_125817198" localSheetId="0">'0503721'!$F$54</definedName>
    <definedName name="ID_125817199" localSheetId="0">'0503721'!$F$105</definedName>
    <definedName name="ID_125817200" localSheetId="0">'0503721'!$E$110</definedName>
    <definedName name="ID_125817201" localSheetId="0">'0503721'!$F$110</definedName>
    <definedName name="ID_125817202" localSheetId="0">'0503721'!$F$154</definedName>
    <definedName name="ID_125817203" localSheetId="0">'0503721'!$D$93</definedName>
    <definedName name="ID_125817205" localSheetId="0">'0503721'!$G$93</definedName>
    <definedName name="ID_125817206" localSheetId="0">'0503721'!$E$96</definedName>
    <definedName name="ID_125817207" localSheetId="0">'0503721'!$F$17</definedName>
    <definedName name="ID_125817208" localSheetId="0">'0503721'!$H$18</definedName>
    <definedName name="ID_125817209" localSheetId="0">'0503721'!$E$94</definedName>
    <definedName name="ID_125817211" localSheetId="0">'0503721'!$G$94</definedName>
    <definedName name="ID_125817212" localSheetId="0">'0503721'!$G$97</definedName>
    <definedName name="ID_125817213" localSheetId="0">'0503721'!$G$100</definedName>
    <definedName name="ID_125817215" localSheetId="0">'0503721'!$H$33</definedName>
    <definedName name="ID_125817219" localSheetId="0">'0503721'!$H$137</definedName>
    <definedName name="ID_125817222" localSheetId="0">'0503721'!$G$140</definedName>
    <definedName name="ID_125817224" localSheetId="0">'0503721'!$G$72</definedName>
    <definedName name="ID_125817225" localSheetId="0">'0503721'!$H$138</definedName>
    <definedName name="ID_125817228" localSheetId="0">'0503721'!$D$132</definedName>
    <definedName name="ID_125817229" localSheetId="0">'0503721'!$C$139</definedName>
    <definedName name="ID_125817230" localSheetId="0">'0503721'!$D$139</definedName>
    <definedName name="ID_125817231" localSheetId="0">'0503721'!$D$145</definedName>
    <definedName name="ID_125817239" localSheetId="0">'0503721'!$C$88</definedName>
    <definedName name="ID_125817240" localSheetId="0">'0503721'!$D$88</definedName>
    <definedName name="ID_125817241" localSheetId="0">'0503721'!$C$89</definedName>
    <definedName name="ID_125817242" localSheetId="0">'0503721'!$H$50</definedName>
    <definedName name="ID_125817245" localSheetId="0">'0503721'!$F$139</definedName>
    <definedName name="ID_125817246" localSheetId="0">'0503721'!$G$139</definedName>
    <definedName name="ID_125817247" localSheetId="0">'0503721'!$H$157</definedName>
    <definedName name="ID_125817248" localSheetId="0">'0503721'!$F$90</definedName>
    <definedName name="ID_125817249" localSheetId="0">'0503721'!$C$45</definedName>
    <definedName name="ID_125817250" localSheetId="0">'0503721'!$C$157</definedName>
    <definedName name="ID_125817251" localSheetId="0">'0503721'!$E$151</definedName>
    <definedName name="ID_125817252" localSheetId="0">'0503721'!$G$151</definedName>
    <definedName name="ID_125817253" localSheetId="0">'0503721'!$G$98</definedName>
    <definedName name="ID_125817254" localSheetId="0">'0503721'!$G$101</definedName>
    <definedName name="ID_125817256" localSheetId="0">'0503721'!$E$108</definedName>
    <definedName name="ID_125817257" localSheetId="0">'0503721'!$G$108</definedName>
    <definedName name="ID_125817260" localSheetId="0">'0503721'!$E$54</definedName>
    <definedName name="ID_125817261" localSheetId="0">'0503721'!$D$92</definedName>
    <definedName name="ID_125817262" localSheetId="0">'0503721'!$D$111</definedName>
    <definedName name="ID_125817263" localSheetId="0">'0503721'!$G$54</definedName>
    <definedName name="ID_125817264" localSheetId="0">'0503721'!$H$54</definedName>
    <definedName name="ID_125817265" localSheetId="0">'0503721'!$D$94</definedName>
    <definedName name="ID_125817266" localSheetId="0">'0503721'!$G$105</definedName>
    <definedName name="ID_125817267" localSheetId="0">'0503721'!$H$105</definedName>
    <definedName name="ID_125817268" localSheetId="0">'0503721'!$H$153</definedName>
    <definedName name="ID_125817269" localSheetId="0">'0503721'!$G$110</definedName>
    <definedName name="ID_125817270" localSheetId="0">'0503721'!$H$154</definedName>
    <definedName name="ID_125817271" localSheetId="0">'0503721'!$E$157</definedName>
    <definedName name="ID_125817274" localSheetId="0">'0503721'!$E$99</definedName>
    <definedName name="ID_125817275" localSheetId="0">'0503721'!$F$24</definedName>
    <definedName name="ID_125817276" localSheetId="0">'0503721'!$H$24</definedName>
    <definedName name="ID_125817277" localSheetId="0">'0503721'!$G$27</definedName>
    <definedName name="ID_125817278" localSheetId="0">'0503721'!$H$27</definedName>
    <definedName name="ID_125817280" localSheetId="0">'0503721'!$H$94</definedName>
    <definedName name="ID_125817281" localSheetId="0">'0503721'!$C$27</definedName>
    <definedName name="ID_125817282" localSheetId="0">'0503721'!$D$27</definedName>
    <definedName name="ID_125817286" localSheetId="0">'0503721'!$G$66</definedName>
    <definedName name="ID_125817289" localSheetId="0">'0503721'!$C$100</definedName>
    <definedName name="ID_125817290" localSheetId="0">'0503721'!$D$100</definedName>
    <definedName name="ID_125817291" localSheetId="0">'0503721'!$C$140</definedName>
    <definedName name="ID_125817293" localSheetId="0">'0503721'!$E$33</definedName>
    <definedName name="ID_125817295" localSheetId="0">'0503721'!$G$127</definedName>
    <definedName name="ID_125817298" localSheetId="0">'0503721'!$G$60</definedName>
    <definedName name="ID_125817300" localSheetId="0">'0503721'!$D$60</definedName>
    <definedName name="ID_125817301" localSheetId="0">'0503721'!$C$141</definedName>
    <definedName name="ID_125817302" localSheetId="0">'0503721'!$D$141</definedName>
    <definedName name="ID_125817308" localSheetId="0">'0503721'!$F$92</definedName>
    <definedName name="ID_125817309" localSheetId="0">'0503721'!$F$69</definedName>
    <definedName name="ID_125817310" localSheetId="0">'0503721'!$F$141</definedName>
    <definedName name="ID_125817311" localSheetId="0">'0503721'!$G$95</definedName>
    <definedName name="ID_125817312" localSheetId="0">'0503721'!$C$72</definedName>
    <definedName name="ID_125817494" localSheetId="0">'0503721'!$G$45</definedName>
    <definedName name="ID_125817495" localSheetId="0">'0503721'!$H$45</definedName>
    <definedName name="ID_125817504" localSheetId="0">'0503721'!$G$50</definedName>
    <definedName name="ID_125817509" localSheetId="0">'0503721'!$E$139</definedName>
    <definedName name="ID_125817510" localSheetId="0">'0503721'!$D$160</definedName>
    <definedName name="ID_125817511" localSheetId="0">'0503721'!$F$45</definedName>
    <definedName name="ID_125817558" localSheetId="0">'0503721'!$E$98</definedName>
    <definedName name="ID_125817665" localSheetId="0">'0503721'!$C$50</definedName>
    <definedName name="ID_125817678" localSheetId="0">'0503721'!$D$50</definedName>
    <definedName name="ID_125817680" localSheetId="0">'0503721'!$G$155</definedName>
    <definedName name="ID_125817681" localSheetId="0">'0503721'!$H$158</definedName>
    <definedName name="ID_125817682" localSheetId="0">'0503721'!$F$111</definedName>
    <definedName name="ID_125817683" localSheetId="0">'0503721'!$H$114</definedName>
    <definedName name="ID_125817684" localSheetId="0">'0503721'!$D$91</definedName>
    <definedName name="ID_125817686" localSheetId="0">'0503721'!$D$152</definedName>
    <definedName name="ID_125817687" localSheetId="0">'0503721'!$C$155</definedName>
    <definedName name="ID_125817688" localSheetId="0">'0503721'!$C$158</definedName>
    <definedName name="ID_125817689" localSheetId="0">'0503721'!$D$153</definedName>
    <definedName name="ID_125817690" localSheetId="0">'0503721'!$C$159</definedName>
    <definedName name="ID_125817691" localSheetId="0">'0503721'!$E$153</definedName>
    <definedName name="ID_125817692" localSheetId="0">'0503721'!$F$153</definedName>
    <definedName name="ID_125817693" localSheetId="0">'0503721'!$D$98</definedName>
    <definedName name="ID_125817694" localSheetId="0">'0503721'!$C$101</definedName>
    <definedName name="ID_125817695" localSheetId="0">'0503721'!$D$108</definedName>
    <definedName name="ID_125817696" localSheetId="0">'0503721'!$H$100</definedName>
    <definedName name="ID_125817697" localSheetId="0">'0503721'!$D$114</definedName>
    <definedName name="ID_125817699" localSheetId="0">'0503721'!$H$17</definedName>
    <definedName name="ID_125817700" localSheetId="0">'0503721'!$F$18</definedName>
    <definedName name="ID_125817701" localSheetId="0">'0503721'!$F$99</definedName>
    <definedName name="ID_125817702" localSheetId="0">'0503721'!$H$99</definedName>
    <definedName name="ID_125817703" localSheetId="0">'0503721'!$G$102</definedName>
    <definedName name="ID_125817704" localSheetId="0">'0503721'!$G$109</definedName>
    <definedName name="ID_125817705" localSheetId="0">'0503721'!$F$94</definedName>
    <definedName name="ID_125817706" localSheetId="0">'0503721'!$F$21</definedName>
    <definedName name="ID_125817707" localSheetId="0">'0503721'!$E$24</definedName>
    <definedName name="ID_125817708" localSheetId="0">'0503721'!$G$24</definedName>
    <definedName name="ID_125817709" localSheetId="0">'0503721'!$C$18</definedName>
    <definedName name="ID_125817712" localSheetId="0">'0503721'!$C$131</definedName>
    <definedName name="ID_125817713" localSheetId="0">'0503721'!$D$131</definedName>
    <definedName name="ID_125817714" localSheetId="0">'0503721'!$F$126</definedName>
    <definedName name="ID_125817715" localSheetId="0">'0503721'!$D$97</definedName>
    <definedName name="ID_125817719" localSheetId="0">'0503721'!$E$126</definedName>
    <definedName name="ID_125817721" localSheetId="0">'0503721'!$F$33</definedName>
    <definedName name="ID_125817727" localSheetId="0">'0503721'!$H$63</definedName>
    <definedName name="ID_125817731" localSheetId="0">'0503721'!$C$42</definedName>
    <definedName name="ID_125817733" localSheetId="0">'0503721'!$G$69</definedName>
    <definedName name="ID_125817734" localSheetId="0">'0503721'!$H$72</definedName>
    <definedName name="ID_125817735" localSheetId="0">'0503721'!$E$76</definedName>
    <definedName name="ID_125817736" localSheetId="0">'0503721'!$C$66</definedName>
    <definedName name="ID_125817737" localSheetId="0">'0503721'!$F$144</definedName>
    <definedName name="ID_125817738" localSheetId="0">'0503721'!$F$95</definedName>
    <definedName name="ID_125817739" localSheetId="0">'0503721'!$H$95</definedName>
    <definedName name="ID_125817747" localSheetId="0">'0503721'!$F$133</definedName>
    <definedName name="ID_125817748" localSheetId="0">'0503721'!$G$133</definedName>
    <definedName name="ID_125817749" localSheetId="0">'0503721'!$H$133</definedName>
    <definedName name="ID_125817751" localSheetId="0">'0503721'!$D$90</definedName>
    <definedName name="ID_125817752" localSheetId="0">'0503721'!$E$90</definedName>
    <definedName name="ID_125817754" localSheetId="0">'0503721'!$C$49</definedName>
    <definedName name="ID_125817755" localSheetId="0">'0503721'!$D$49</definedName>
    <definedName name="ID_125817756" localSheetId="0">'0503721'!$E$45</definedName>
    <definedName name="ID_125817759" localSheetId="0">'0503721'!$C$154</definedName>
    <definedName name="ID_125817760" localSheetId="0">'0503721'!$C$160</definedName>
    <definedName name="ID_125817761" localSheetId="0">'0503721'!$F$151</definedName>
    <definedName name="ID_125817762" localSheetId="0">'0503721'!$E$91</definedName>
    <definedName name="ID_125817763" localSheetId="0">'0503721'!$F$91</definedName>
    <definedName name="ID_125817764" localSheetId="0">'0503721'!$F$98</definedName>
    <definedName name="ID_125817765" localSheetId="0">'0503721'!$E$152</definedName>
    <definedName name="ID_125817766" localSheetId="0">'0503721'!$G$152</definedName>
    <definedName name="ID_125817767" localSheetId="0">'0503721'!$C$151</definedName>
    <definedName name="ID_125817769" localSheetId="0">'0503721'!$H$108</definedName>
    <definedName name="ID_125817770" localSheetId="0">'0503721'!$G$111</definedName>
    <definedName name="ID_125817772" localSheetId="0">'0503721'!$C$91</definedName>
    <definedName name="ID_125817773" localSheetId="0">'0503721'!$D$151</definedName>
    <definedName name="ID_125817774" localSheetId="0">'0503721'!$C$152</definedName>
    <definedName name="ID_125817775" localSheetId="0">'0503721'!$D$158</definedName>
    <definedName name="ID_125817776" localSheetId="0">'0503721'!$C$114</definedName>
    <definedName name="ID_125817777" localSheetId="0">'0503721'!$G$156</definedName>
    <definedName name="ID_125817778" localSheetId="0">'0503721'!$H$156</definedName>
    <definedName name="ID_125817779" localSheetId="0">'0503721'!$E$159</definedName>
    <definedName name="ID_125817780" localSheetId="0">'0503721'!$F$159</definedName>
    <definedName name="ID_125817781" localSheetId="0">'0503721'!$E$154</definedName>
    <definedName name="ID_125817782" localSheetId="0">'0503721'!$F$93</definedName>
    <definedName name="ID_125817783" localSheetId="0">'0503721'!$G$96</definedName>
    <definedName name="ID_125817784" localSheetId="0">'0503721'!$G$18</definedName>
    <definedName name="ID_125817785" localSheetId="0">'0503721'!$E$109</definedName>
    <definedName name="ID_125817786" localSheetId="0">'0503721'!$H$66</definedName>
    <definedName name="ID_125817787" localSheetId="0">'0503721'!$E$69</definedName>
    <definedName name="ID_125817788" localSheetId="0">'0503721'!$C$21</definedName>
    <definedName name="ID_125817789" localSheetId="0">'0503721'!$D$21</definedName>
    <definedName name="ID_125817791" localSheetId="0">'0503721'!$D$143</definedName>
    <definedName name="ID_125817794" localSheetId="0">'0503721'!$H$127</definedName>
    <definedName name="ID_125817795" localSheetId="0">'0503721'!$C$133</definedName>
    <definedName name="ID_125817803" localSheetId="0">'0503721'!$C$60</definedName>
    <definedName name="ID_125817805" localSheetId="0">'0503721'!$F$140</definedName>
    <definedName name="ID_125817808" localSheetId="0">'0503721'!$C$63</definedName>
    <definedName name="ID_125817810" localSheetId="0">'0503721'!$E$63</definedName>
    <definedName name="ID_125817812" localSheetId="0">'0503721'!$G$138</definedName>
    <definedName name="ID_125817813" localSheetId="0">'0503721'!$G$144</definedName>
    <definedName name="ID_125817814" localSheetId="0">'0503721'!$G$92</definedName>
    <definedName name="ID_125817815" localSheetId="0">'0503721'!$E$95</definedName>
    <definedName name="ID_125817818" localSheetId="0">'0503721'!$D$76</definedName>
    <definedName name="ID_125817820" localSheetId="0">'0503721'!$D$138</definedName>
    <definedName name="ID_125817821" localSheetId="0">'0503721'!$C$142</definedName>
    <definedName name="ID_125817829" localSheetId="0">'0503721'!$D$89</definedName>
    <definedName name="ID_125817830" localSheetId="0">'0503721'!$F$49</definedName>
    <definedName name="ID_125817831" localSheetId="0">'0503721'!$E$50</definedName>
    <definedName name="ID_125817832" localSheetId="0">'0503721'!$G$160</definedName>
    <definedName name="ID_125817833" localSheetId="0">'0503721'!$C$90</definedName>
    <definedName name="ID_125817834" localSheetId="0">'0503721'!$E$88</definedName>
    <definedName name="ID_125817836" localSheetId="0">'0503721'!$H$145</definedName>
    <definedName name="ID_125817837" localSheetId="0">'0503721'!$H$90</definedName>
    <definedName name="ID_125817838" localSheetId="0">'0503721'!$G$91</definedName>
    <definedName name="ID_125817839" localSheetId="0">'0503721'!$F$101</definedName>
    <definedName name="ID_125817844" localSheetId="0">'0503721'!$F$155</definedName>
    <definedName name="ID_125817845" localSheetId="0">'0503721'!$H$155</definedName>
    <definedName name="ID_125817847" localSheetId="0">'0503721'!$C$92</definedName>
    <definedName name="ID_125817848" localSheetId="0">'0503721'!$C$111</definedName>
    <definedName name="ID_125817849" localSheetId="0">'0503721'!$E$105</definedName>
    <definedName name="ID_125817850" localSheetId="0">'0503721'!$G$159</definedName>
    <definedName name="ID_125817851" localSheetId="0">'0503721'!$H$159</definedName>
    <definedName name="ID_125817852" localSheetId="0">'0503721'!$C$94</definedName>
    <definedName name="ID_125817853" localSheetId="0">'0503721'!$C$93</definedName>
    <definedName name="ID_125817854" localSheetId="0">'0503721'!$D$102</definedName>
    <definedName name="ID_125817857" localSheetId="0">'0503721'!$D$109</definedName>
    <definedName name="ID_125817858" localSheetId="0">'0503721'!$F$96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'0503721'!$G$99</definedName>
    <definedName name="ID_125817864" localSheetId="0">'0503721'!$H$109</definedName>
    <definedName name="ID_125817865" localSheetId="0">'0503721'!$D$18</definedName>
    <definedName name="ID_125817868" localSheetId="0">'0503721'!$E$66</definedName>
    <definedName name="ID_125817869" localSheetId="0">'0503721'!$H$97</definedName>
    <definedName name="ID_125817870" localSheetId="0">'0503721'!$F$100</definedName>
    <definedName name="ID_125817871" localSheetId="0">'0503721'!$C$24</definedName>
    <definedName name="ID_125817875" localSheetId="0">'0503721'!$D$105</definedName>
    <definedName name="ID_125817876" localSheetId="0">'0503721'!$C$110</definedName>
    <definedName name="ID_125817877" localSheetId="0">'0503721'!$D$137</definedName>
    <definedName name="ID_125817878" localSheetId="0">'0503721'!$G$33</definedName>
    <definedName name="ID_125817881" localSheetId="0">'0503721'!$F$131</definedName>
    <definedName name="ID_125817882" localSheetId="0">'0503721'!$E$137</definedName>
    <definedName name="ID_125817883" localSheetId="0">'0503721'!$G$137</definedName>
    <definedName name="ID_125817884" localSheetId="0">'0503721'!$C$144</definedName>
    <definedName name="ID_125817889" localSheetId="0">'0503721'!$H$143</definedName>
    <definedName name="ID_125817891" localSheetId="0">'0503721'!$F$72</definedName>
    <definedName name="ID_125817892" localSheetId="0">'0503721'!$H$76</definedName>
    <definedName name="ID_125817893" localSheetId="0">'0503721'!$H$92</definedName>
    <definedName name="ID_125817894" localSheetId="0">'0503721'!$C$132</definedName>
    <definedName name="ID_125817895" localSheetId="0">'0503721'!$D$142</definedName>
    <definedName name="ID_125817902" localSheetId="0">'0503721'!$H$49</definedName>
    <definedName name="ID_125817903" localSheetId="0">'0503721'!$F$160</definedName>
    <definedName name="ID_125817904" localSheetId="0">'0503721'!$E$89</definedName>
    <definedName name="ID_125817905" localSheetId="0">'0503721'!$D$45</definedName>
    <definedName name="ID_125817906" localSheetId="0">'0503721'!$H$160</definedName>
    <definedName name="ID_125817907" localSheetId="0">'0503721'!$D$157</definedName>
    <definedName name="ID_125817908" localSheetId="0">'0503721'!$F$145</definedName>
    <definedName name="ID_125817909" localSheetId="0">'0503721'!$H$151</definedName>
    <definedName name="ID_125817910" localSheetId="0">'0503721'!$E$101</definedName>
    <definedName name="ID_125817911" localSheetId="0">'0503721'!$H$101</definedName>
    <definedName name="ID_125819842" localSheetId="0">'0503721'!$H$6</definedName>
    <definedName name="ID_13173929249" localSheetId="0">'0503721'!$D$30</definedName>
    <definedName name="ID_13173929250" localSheetId="0">'0503721'!$B$30</definedName>
    <definedName name="ID_13173929256" localSheetId="0">'0503721'!$E$30</definedName>
    <definedName name="ID_13173929257" localSheetId="0">'0503721'!$F$30</definedName>
    <definedName name="ID_13173929259" localSheetId="0">'0503721'!$G$30</definedName>
    <definedName name="ID_13173929260" localSheetId="0">'0503721'!$H$30</definedName>
    <definedName name="ID_13173929261" localSheetId="0">'0503721'!$C$30</definedName>
    <definedName name="ID_13173929266" localSheetId="0">'0503721'!$E$84</definedName>
    <definedName name="ID_13173929267" localSheetId="0">'0503721'!$F$84</definedName>
    <definedName name="ID_13173929268" localSheetId="0">'0503721'!$G$84</definedName>
    <definedName name="ID_13173929269" localSheetId="0">'0503721'!$H$84</definedName>
    <definedName name="ID_13173929270" localSheetId="0">'0503721'!$C$84</definedName>
    <definedName name="ID_13173929271" localSheetId="0">'0503721'!$D$84</definedName>
    <definedName name="ID_13173929272" localSheetId="0">'0503721'!$B$84</definedName>
    <definedName name="ID_13173929273" localSheetId="0">'0503721'!$E$120</definedName>
    <definedName name="ID_13173929274" localSheetId="0">'0503721'!$F$120</definedName>
    <definedName name="ID_13173929275" localSheetId="0">'0503721'!$G$120</definedName>
    <definedName name="ID_13173929276" localSheetId="0">'0503721'!$H$120</definedName>
    <definedName name="ID_13173929277" localSheetId="0">'0503721'!$C$120</definedName>
    <definedName name="ID_13173929278" localSheetId="0">'0503721'!$D$120</definedName>
    <definedName name="ID_13173929279" localSheetId="0">'0503721'!$B$120</definedName>
    <definedName name="ID_13173929280" localSheetId="0">'0503721'!$E$121</definedName>
    <definedName name="ID_13173929281" localSheetId="0">'0503721'!$F$121</definedName>
    <definedName name="ID_13173929282" localSheetId="0">'0503721'!$G$121</definedName>
    <definedName name="ID_13173929283" localSheetId="0">'0503721'!$H$121</definedName>
    <definedName name="ID_13173929284" localSheetId="0">'0503721'!$C$121</definedName>
    <definedName name="ID_13173929285" localSheetId="0">'0503721'!$D$121</definedName>
    <definedName name="ID_13173929286" localSheetId="0">'0503721'!$B$121</definedName>
    <definedName name="ID_13173929287" localSheetId="0">'0503721'!$C$134</definedName>
    <definedName name="ID_13173929288" localSheetId="0">'0503721'!$D$134</definedName>
    <definedName name="ID_13173929289" localSheetId="0">'0503721'!$E$134</definedName>
    <definedName name="ID_13173929290" localSheetId="0">'0503721'!$F$134</definedName>
    <definedName name="ID_13173929291" localSheetId="0">'0503721'!$G$134</definedName>
    <definedName name="ID_13173929292" localSheetId="0">'0503721'!$H$134</definedName>
    <definedName name="ID_13173929293" localSheetId="0">'0503721'!$B$134</definedName>
    <definedName name="ID_13173929294" localSheetId="0">'0503721'!$C$135</definedName>
    <definedName name="ID_13173929295" localSheetId="0">'0503721'!$D$135</definedName>
    <definedName name="ID_13173929296" localSheetId="0">'0503721'!$E$135</definedName>
    <definedName name="ID_13173929297" localSheetId="0">'0503721'!$F$135</definedName>
    <definedName name="ID_13173929298" localSheetId="0">'0503721'!$G$135</definedName>
    <definedName name="ID_13173929299" localSheetId="0">'0503721'!$H$135</definedName>
    <definedName name="ID_13173929300" localSheetId="0">'0503721'!$B$135</definedName>
    <definedName name="ID_13173929301" localSheetId="0">'0503721'!$C$136</definedName>
    <definedName name="ID_13173929302" localSheetId="0">'0503721'!$D$136</definedName>
    <definedName name="ID_13173929303" localSheetId="0">'0503721'!$E$136</definedName>
    <definedName name="ID_13173929304" localSheetId="0">'0503721'!$F$136</definedName>
    <definedName name="ID_13173929305" localSheetId="0">'0503721'!$G$136</definedName>
    <definedName name="ID_13173929306" localSheetId="0">'0503721'!$H$136</definedName>
    <definedName name="ID_13173929307" localSheetId="0">'0503721'!$B$136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'0503721'!$H$164</definedName>
    <definedName name="ID_277869" localSheetId="0">'0503721'!$C$164</definedName>
    <definedName name="ID_277871" localSheetId="0">'0503721'!$D$4</definedName>
    <definedName name="ID_28723876515" localSheetId="0">'0503721'!$B$122</definedName>
    <definedName name="ID_28723876726" localSheetId="0">'0503721'!$C$122</definedName>
    <definedName name="ID_28723876898" localSheetId="0">'0503721'!$D$122</definedName>
    <definedName name="ID_28723877045" localSheetId="0">'0503721'!$E$122</definedName>
    <definedName name="ID_28723877494" localSheetId="0">'0503721'!$F$122</definedName>
    <definedName name="ID_28723877618" localSheetId="0">'0503721'!$G$122</definedName>
    <definedName name="ID_28723877720" localSheetId="0">'0503721'!$H$122</definedName>
    <definedName name="ID_28723877818" localSheetId="0">'0503721'!$B$123</definedName>
    <definedName name="ID_28723877956" localSheetId="0">'0503721'!$C$123</definedName>
    <definedName name="ID_28723877995" localSheetId="0">'0503721'!$D$123</definedName>
    <definedName name="ID_28723878031" localSheetId="0">'0503721'!$E$123</definedName>
    <definedName name="ID_28723878099" localSheetId="0">'0503721'!$F$123</definedName>
    <definedName name="ID_28723878317" localSheetId="0">'0503721'!$G$123</definedName>
    <definedName name="ID_28723878488" localSheetId="0">'0503721'!$H$123</definedName>
    <definedName name="ID_28723878982" localSheetId="0">'0503721'!$B$124</definedName>
    <definedName name="ID_28723879246" localSheetId="0">'0503721'!$C$124</definedName>
    <definedName name="ID_28723879442" localSheetId="0">'0503721'!$D$124</definedName>
    <definedName name="ID_28723879678" localSheetId="0">'0503721'!$E$124</definedName>
    <definedName name="ID_28723879967" localSheetId="0">'0503721'!$F$124</definedName>
    <definedName name="ID_28723880230" localSheetId="0">'0503721'!$G$124</definedName>
    <definedName name="ID_28723880467" localSheetId="0">'0503721'!$H$124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'0503721'!$B$94</definedName>
    <definedName name="ID_584830880" localSheetId="0">'0503721'!$B$97</definedName>
    <definedName name="ID_584830881" localSheetId="0">'0503721'!$B$100</definedName>
    <definedName name="ID_584830882" localSheetId="0">'0503721'!$B$105</definedName>
    <definedName name="ID_584830883" localSheetId="0">'0503721'!$B$110</definedName>
    <definedName name="ID_584830884" localSheetId="0">'0503721'!$B$126</definedName>
    <definedName name="ID_584830885" localSheetId="0">'0503721'!$B$127</definedName>
    <definedName name="ID_584830886" localSheetId="0">'0503721'!$B$131</definedName>
    <definedName name="ID_584830887" localSheetId="0">'0503721'!$B$137</definedName>
    <definedName name="ID_584830888" localSheetId="0">'0503721'!$B$140</definedName>
    <definedName name="ID_584830889" localSheetId="0">'0503721'!$B$143</definedName>
    <definedName name="ID_584830892" localSheetId="0">'0503721'!$B$132</definedName>
    <definedName name="ID_584830893" localSheetId="0">'0503721'!$B$138</definedName>
    <definedName name="ID_584830894" localSheetId="0">'0503721'!$B$141</definedName>
    <definedName name="ID_584830895" localSheetId="0">'0503721'!$B$144</definedName>
    <definedName name="ID_584830898" localSheetId="0">'0503721'!$B$133</definedName>
    <definedName name="ID_584830899" localSheetId="0">'0503721'!$B$139</definedName>
    <definedName name="ID_584830900" localSheetId="0">'0503721'!$B$142</definedName>
    <definedName name="ID_584830901" localSheetId="0">'0503721'!$B$145</definedName>
    <definedName name="ID_584830902" localSheetId="0">'0503721'!$B$151</definedName>
    <definedName name="ID_584830903" localSheetId="0">'0503721'!$B$152</definedName>
    <definedName name="ID_584830904" localSheetId="0">'0503721'!$B$155</definedName>
    <definedName name="ID_584830905" localSheetId="0">'0503721'!$B$158</definedName>
    <definedName name="ID_584830906" localSheetId="0">'0503721'!$B$153</definedName>
    <definedName name="ID_584830907" localSheetId="0">'0503721'!$B$156</definedName>
    <definedName name="ID_584830908" localSheetId="0">'0503721'!$B$159</definedName>
    <definedName name="ID_584830909" localSheetId="0">'0503721'!$B$154</definedName>
    <definedName name="ID_584830910" localSheetId="0">'0503721'!$B$157</definedName>
    <definedName name="ID_584830911" localSheetId="0">'0503721'!$B$160</definedName>
    <definedName name="ID_584830914" localSheetId="0">'0503721'!$B$50</definedName>
    <definedName name="ID_584830918" localSheetId="0">'0503721'!$B$54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'0503721'!$B$24</definedName>
    <definedName name="ID_584830926" localSheetId="0">'0503721'!$B$27</definedName>
    <definedName name="ID_584830929" localSheetId="0">'0503721'!$B$33</definedName>
    <definedName name="ID_584830935" localSheetId="0">'0503721'!$B$42</definedName>
    <definedName name="ID_584830940" localSheetId="0">'0503721'!$B$45</definedName>
    <definedName name="ID_584830941" localSheetId="0">'0503721'!$B$49</definedName>
    <definedName name="ID_584830943" localSheetId="0">'0503721'!$B$60</definedName>
    <definedName name="ID_584830946" localSheetId="0">'0503721'!$B$63</definedName>
    <definedName name="ID_584830949" localSheetId="0">'0503721'!$B$66</definedName>
    <definedName name="ID_584830950" localSheetId="0">'0503721'!$B$69</definedName>
    <definedName name="ID_584830951" localSheetId="0">'0503721'!$B$72</definedName>
    <definedName name="ID_584830952" localSheetId="0">'0503721'!$B$76</definedName>
    <definedName name="ID_584830961" localSheetId="0">'0503721'!$B$88</definedName>
    <definedName name="ID_584830962" localSheetId="0">'0503721'!$B$89</definedName>
    <definedName name="ID_584830963" localSheetId="0">'0503721'!$B$90</definedName>
    <definedName name="ID_584830964" localSheetId="0">'0503721'!$B$91</definedName>
    <definedName name="ID_584830965" localSheetId="0">'0503721'!$B$92</definedName>
    <definedName name="ID_584830966" localSheetId="0">'0503721'!$B$95</definedName>
    <definedName name="ID_584830967" localSheetId="0">'0503721'!$B$98</definedName>
    <definedName name="ID_584830968" localSheetId="0">'0503721'!$B$101</definedName>
    <definedName name="ID_584830969" localSheetId="0">'0503721'!$B$108</definedName>
    <definedName name="ID_584830970" localSheetId="0">'0503721'!$B$111</definedName>
    <definedName name="ID_584830971" localSheetId="0">'0503721'!$B$114</definedName>
    <definedName name="ID_584830972" localSheetId="0">'0503721'!$B$93</definedName>
    <definedName name="ID_584830973" localSheetId="0">'0503721'!$B$96</definedName>
    <definedName name="ID_584830974" localSheetId="0">'0503721'!$B$99</definedName>
    <definedName name="ID_584830975" localSheetId="0">'0503721'!$B$102</definedName>
    <definedName name="ID_584830976" localSheetId="0">'0503721'!$B$109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'0503721'!$I$37</definedName>
    <definedName name="ID_8608106417" localSheetId="0">'0503721'!$I$38</definedName>
    <definedName name="ID_8608106418" localSheetId="0">'0503721'!$I$39</definedName>
    <definedName name="ID_8608106419" localSheetId="0">'0503721'!$I$40</definedName>
    <definedName name="ID_9481251754" localSheetId="0">'0503721'!$C$129</definedName>
    <definedName name="ID_9481251755" localSheetId="0">'0503721'!$D$128</definedName>
    <definedName name="ID_9481251756" localSheetId="0">'0503721'!$H$128</definedName>
    <definedName name="ID_9481251757" localSheetId="0">'0503721'!$E$113</definedName>
    <definedName name="ID_9481251758" localSheetId="0">'0503721'!$F$112</definedName>
    <definedName name="ID_9481251759" localSheetId="0">'0503721'!$C$130</definedName>
    <definedName name="ID_9481251760" localSheetId="0">'0503721'!$H$130</definedName>
    <definedName name="ID_9481251761" localSheetId="0">'0503721'!$G$161</definedName>
    <definedName name="ID_9481251762" localSheetId="0">'0503721'!$H$161</definedName>
    <definedName name="ID_9481251763" localSheetId="0">'0503721'!$D$162</definedName>
    <definedName name="ID_9481251765" localSheetId="0">'0503721'!$F$125</definedName>
    <definedName name="ID_9481251768" localSheetId="0">'0503721'!$C$112</definedName>
    <definedName name="ID_9481251769" localSheetId="0">'0503721'!$D$113</definedName>
    <definedName name="ID_9481251770" localSheetId="0">'0503721'!$G$112</definedName>
    <definedName name="ID_9481251773" localSheetId="0">'0503721'!$F$129</definedName>
    <definedName name="ID_9481251774" localSheetId="0">'0503721'!$C$162</definedName>
    <definedName name="ID_9481251775" localSheetId="0">'0503721'!$F$162</definedName>
    <definedName name="ID_9481251776" localSheetId="0">'0503721'!$B$128</definedName>
    <definedName name="ID_9481251777" localSheetId="0">'0503721'!$B$130</definedName>
    <definedName name="ID_9481251779" localSheetId="0">'0503721'!$D$129</definedName>
    <definedName name="ID_9481251780" localSheetId="0">'0503721'!$H$125</definedName>
    <definedName name="ID_9481251781" localSheetId="0">'0503721'!$E$128</definedName>
    <definedName name="ID_9481251783" localSheetId="0">'0503721'!$E$112</definedName>
    <definedName name="ID_9481251784" localSheetId="0">'0503721'!$E$162</definedName>
    <definedName name="ID_9481251785" localSheetId="0">'0503721'!$B$129</definedName>
    <definedName name="ID_9481251788" localSheetId="0">'0503721'!$G$125</definedName>
    <definedName name="ID_9481251790" localSheetId="0">'0503721'!$D$112</definedName>
    <definedName name="ID_9481251791" localSheetId="0">'0503721'!$F$113</definedName>
    <definedName name="ID_9481251792" localSheetId="0">'0503721'!$C$125</definedName>
    <definedName name="ID_9481251793" localSheetId="0">'0503721'!$H$129</definedName>
    <definedName name="ID_9481251794" localSheetId="0">'0503721'!$D$130</definedName>
    <definedName name="ID_9481251795" localSheetId="0">'0503721'!$F$130</definedName>
    <definedName name="ID_9481251796" localSheetId="0">'0503721'!$E$161</definedName>
    <definedName name="ID_9481251797" localSheetId="0">'0503721'!$G$162</definedName>
    <definedName name="ID_9481251798" localSheetId="0">'0503721'!$B$162</definedName>
    <definedName name="ID_9481251800" localSheetId="0">'0503721'!$E$125</definedName>
    <definedName name="ID_9481251801" localSheetId="0">'0503721'!$G$128</definedName>
    <definedName name="ID_9481251802" localSheetId="0">'0503721'!$D$125</definedName>
    <definedName name="ID_9481251803" localSheetId="0">'0503721'!$B$125</definedName>
    <definedName name="ID_9481251804" localSheetId="0">'0503721'!$C$128</definedName>
    <definedName name="ID_9481251805" localSheetId="0">'0503721'!$F$128</definedName>
    <definedName name="ID_9481251806" localSheetId="0">'0503721'!$C$113</definedName>
    <definedName name="ID_9481251807" localSheetId="0">'0503721'!$E$130</definedName>
    <definedName name="ID_9481251808" localSheetId="0">'0503721'!$G$130</definedName>
    <definedName name="ID_9481251809" localSheetId="0">'0503721'!$D$161</definedName>
    <definedName name="ID_9481251810" localSheetId="0">'0503721'!$F$161</definedName>
    <definedName name="ID_9481251811" localSheetId="0">'0503721'!$B$113</definedName>
    <definedName name="ID_9481251812" localSheetId="0">'0503721'!$B$161</definedName>
    <definedName name="ID_9481251813" localSheetId="0">'0503721'!$H$162</definedName>
    <definedName name="ID_9481251814" localSheetId="0">'0503721'!$G$113</definedName>
    <definedName name="ID_9481251815" localSheetId="0">'0503721'!$H$113</definedName>
    <definedName name="ID_9481251816" localSheetId="0">'0503721'!$E$129</definedName>
    <definedName name="ID_9481251817" localSheetId="0">'0503721'!$G$129</definedName>
    <definedName name="ID_9481251818" localSheetId="0">'0503721'!$H$112</definedName>
    <definedName name="ID_9481251819" localSheetId="0">'0503721'!$C$161</definedName>
    <definedName name="ID_9481251820" localSheetId="0">'0503721'!$B$112</definedName>
    <definedName name="T_30200296417" localSheetId="0">'0503721'!$B$61:$J$61</definedName>
    <definedName name="T_30200296427" localSheetId="0">'0503721'!$B$67:$J$67</definedName>
    <definedName name="T_30200296437" localSheetId="0">'0503721'!$B$34:$J$35</definedName>
    <definedName name="T_30200296447" localSheetId="0">'0503721'!$B$43:$J$43</definedName>
    <definedName name="T_30200296457" localSheetId="0">'0503721'!$B$85:$J$86</definedName>
    <definedName name="T_30200296467" localSheetId="0">'0503721'!$B$19:$J$19</definedName>
    <definedName name="T_30200296477" localSheetId="0">'0503721'!$B$25:$J$25</definedName>
    <definedName name="T_30200296487" localSheetId="0">'0503721'!$C$179:$H$188</definedName>
    <definedName name="T_30200296497" localSheetId="0">'0503721'!$B$28:$J$28</definedName>
    <definedName name="T_30200296507" localSheetId="0">'0503721'!$B$51:$J$52</definedName>
    <definedName name="T_30200296517" localSheetId="0">'0503721'!$B$73:$J$74</definedName>
    <definedName name="T_30200296527" localSheetId="0">'0503721'!$B$22:$J$22</definedName>
    <definedName name="T_30200296537" localSheetId="0">'0503721'!$B$106:$J$106</definedName>
    <definedName name="T_30200296547" localSheetId="0">'0503721'!$B$55:$J$58</definedName>
    <definedName name="T_30200296557" localSheetId="0">'0503721'!$B$31:$J$31</definedName>
    <definedName name="T_30200296567" localSheetId="0">'0503721'!$B$64:$J$64</definedName>
    <definedName name="T_30200296577" localSheetId="0">'0503721'!$B$70:$J$70</definedName>
    <definedName name="T_30200296587" localSheetId="0">'0503721'!$B$46:$J$47</definedName>
    <definedName name="T_30200296597" localSheetId="0">'0503721'!$B$77:$J$77</definedName>
    <definedName name="T_30200296607" localSheetId="0">'0503721'!$B$103:$J$103</definedName>
    <definedName name="TR_30200296417" localSheetId="0">'0503721'!$B$61:$J$61</definedName>
    <definedName name="TR_30200296427" localSheetId="0">'0503721'!$B$67:$J$67</definedName>
    <definedName name="TR_30200296437_2365099159" localSheetId="0">'0503721'!$B$34:$J$34</definedName>
    <definedName name="TR_30200296437_2365099160" localSheetId="0">'0503721'!$B$35:$J$35</definedName>
    <definedName name="TR_30200296447" localSheetId="0">'0503721'!$B$43:$J$43</definedName>
    <definedName name="TR_30200296457_2365099172" localSheetId="0">'0503721'!$B$85:$J$85</definedName>
    <definedName name="TR_30200296457_2365099173" localSheetId="0">'0503721'!$B$86:$J$86</definedName>
    <definedName name="TR_30200296467" localSheetId="0">'0503721'!$B$19:$J$19</definedName>
    <definedName name="TR_30200296477" localSheetId="0">'0503721'!$B$25:$J$25</definedName>
    <definedName name="TR_30200296487" localSheetId="0">'0503721'!$C$179:$H$188</definedName>
    <definedName name="TR_30200296497_2365099158" localSheetId="0">'0503721'!$B$28:$J$28</definedName>
    <definedName name="TR_30200296507_2365099163" localSheetId="0">'0503721'!$B$51:$J$51</definedName>
    <definedName name="TR_30200296507_2365099164" localSheetId="0">'0503721'!$B$52:$J$52</definedName>
    <definedName name="TR_30200296517_2365099170" localSheetId="0">'0503721'!$B$73:$J$73</definedName>
    <definedName name="TR_30200296517_2365099171" localSheetId="0">'0503721'!$B$74:$J$74</definedName>
    <definedName name="TR_30200296527_2365099157" localSheetId="0">'0503721'!$B$22:$J$22</definedName>
    <definedName name="TR_30200296537" localSheetId="0">'0503721'!$B$106:$J$106</definedName>
    <definedName name="TR_30200296547_2365099165" localSheetId="0">'0503721'!$B$55:$J$55</definedName>
    <definedName name="TR_30200296547_2365099166" localSheetId="0">'0503721'!$B$56:$J$56</definedName>
    <definedName name="TR_30200296547_2365099167" localSheetId="0">'0503721'!$B$57:$J$57</definedName>
    <definedName name="TR_30200296547_2365099168" localSheetId="0">'0503721'!$B$58:$J$58</definedName>
    <definedName name="TR_30200296557" localSheetId="0">'0503721'!$B$31:$J$31</definedName>
    <definedName name="TR_30200296567" localSheetId="0">'0503721'!$B$64:$J$64</definedName>
    <definedName name="TR_30200296577_2365099169" localSheetId="0">'0503721'!$B$70:$J$70</definedName>
    <definedName name="TR_30200296587_2365099161" localSheetId="0">'0503721'!$B$46:$J$46</definedName>
    <definedName name="TR_30200296587_2365099162" localSheetId="0">'0503721'!$B$47:$J$47</definedName>
    <definedName name="TR_30200296597" localSheetId="0">'0503721'!$B$77:$J$77</definedName>
    <definedName name="TR_30200296607" localSheetId="0">'0503721'!$B$103:$J$103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" i="2"/>
  <c r="H161"/>
  <c r="H160"/>
  <c r="H159"/>
  <c r="H158"/>
  <c r="G158"/>
  <c r="F158"/>
  <c r="E158"/>
  <c r="H157"/>
  <c r="H156"/>
  <c r="H155"/>
  <c r="G155"/>
  <c r="F155"/>
  <c r="E155"/>
  <c r="H154"/>
  <c r="H153"/>
  <c r="H152"/>
  <c r="H151" s="1"/>
  <c r="G152"/>
  <c r="G151" s="1"/>
  <c r="F152"/>
  <c r="E152"/>
  <c r="F151"/>
  <c r="E151"/>
  <c r="H145"/>
  <c r="H144"/>
  <c r="H143" s="1"/>
  <c r="G143"/>
  <c r="F143"/>
  <c r="E143"/>
  <c r="H142"/>
  <c r="H141"/>
  <c r="H140" s="1"/>
  <c r="G140"/>
  <c r="F140"/>
  <c r="E140"/>
  <c r="H139"/>
  <c r="H138"/>
  <c r="H137" s="1"/>
  <c r="G137"/>
  <c r="F137"/>
  <c r="E137"/>
  <c r="H136"/>
  <c r="H135"/>
  <c r="H134" s="1"/>
  <c r="G134"/>
  <c r="F134"/>
  <c r="E134"/>
  <c r="H133"/>
  <c r="H132"/>
  <c r="H131" s="1"/>
  <c r="G131"/>
  <c r="F131"/>
  <c r="E131"/>
  <c r="H130"/>
  <c r="H129"/>
  <c r="H128" s="1"/>
  <c r="G128"/>
  <c r="G127" s="1"/>
  <c r="F128"/>
  <c r="F127" s="1"/>
  <c r="F126" s="1"/>
  <c r="E128"/>
  <c r="E127" s="1"/>
  <c r="E126" s="1"/>
  <c r="H125"/>
  <c r="H124"/>
  <c r="H123"/>
  <c r="H122"/>
  <c r="G122"/>
  <c r="F122"/>
  <c r="E122"/>
  <c r="H121"/>
  <c r="H120"/>
  <c r="H114"/>
  <c r="G114"/>
  <c r="F114"/>
  <c r="E114"/>
  <c r="H113"/>
  <c r="H112"/>
  <c r="H111"/>
  <c r="G111"/>
  <c r="F111"/>
  <c r="E111"/>
  <c r="H110"/>
  <c r="H109"/>
  <c r="H108"/>
  <c r="G108"/>
  <c r="F108"/>
  <c r="E108"/>
  <c r="H106"/>
  <c r="H105"/>
  <c r="H101" s="1"/>
  <c r="H103"/>
  <c r="H102"/>
  <c r="G101"/>
  <c r="F101"/>
  <c r="E101"/>
  <c r="H100"/>
  <c r="H98" s="1"/>
  <c r="H99"/>
  <c r="G98"/>
  <c r="F98"/>
  <c r="E98"/>
  <c r="H97"/>
  <c r="H95" s="1"/>
  <c r="H96"/>
  <c r="G95"/>
  <c r="F95"/>
  <c r="E95"/>
  <c r="H94"/>
  <c r="H92" s="1"/>
  <c r="H93"/>
  <c r="G92"/>
  <c r="G91" s="1"/>
  <c r="F92"/>
  <c r="F91" s="1"/>
  <c r="F88" s="1"/>
  <c r="E92"/>
  <c r="E91" s="1"/>
  <c r="H90"/>
  <c r="H86"/>
  <c r="H85"/>
  <c r="H84" s="1"/>
  <c r="G84"/>
  <c r="F84"/>
  <c r="E84"/>
  <c r="H77"/>
  <c r="H76"/>
  <c r="G76"/>
  <c r="F76"/>
  <c r="E76"/>
  <c r="H74"/>
  <c r="H72" s="1"/>
  <c r="H73"/>
  <c r="G72"/>
  <c r="F72"/>
  <c r="E72"/>
  <c r="H70"/>
  <c r="H69" s="1"/>
  <c r="G69"/>
  <c r="F69"/>
  <c r="E69"/>
  <c r="H67"/>
  <c r="H66"/>
  <c r="G66"/>
  <c r="F66"/>
  <c r="E66"/>
  <c r="H64"/>
  <c r="H63"/>
  <c r="G63"/>
  <c r="G49" s="1"/>
  <c r="F63"/>
  <c r="E63"/>
  <c r="E49" s="1"/>
  <c r="H61"/>
  <c r="H60"/>
  <c r="G60"/>
  <c r="F60"/>
  <c r="E60"/>
  <c r="H58"/>
  <c r="H57"/>
  <c r="H56"/>
  <c r="H55"/>
  <c r="H54"/>
  <c r="G54"/>
  <c r="F54"/>
  <c r="E54"/>
  <c r="H52"/>
  <c r="H51"/>
  <c r="H50"/>
  <c r="G50"/>
  <c r="F50"/>
  <c r="E50"/>
  <c r="F49"/>
  <c r="H47"/>
  <c r="H46"/>
  <c r="H45"/>
  <c r="G45"/>
  <c r="F45"/>
  <c r="E45"/>
  <c r="H43"/>
  <c r="H42" s="1"/>
  <c r="G42"/>
  <c r="F42"/>
  <c r="E42"/>
  <c r="H35"/>
  <c r="H34"/>
  <c r="H33" s="1"/>
  <c r="G33"/>
  <c r="F33"/>
  <c r="E33"/>
  <c r="E17" s="1"/>
  <c r="E89" s="1"/>
  <c r="H31"/>
  <c r="H30"/>
  <c r="G30"/>
  <c r="F30"/>
  <c r="E30"/>
  <c r="H28"/>
  <c r="H27" s="1"/>
  <c r="G27"/>
  <c r="F27"/>
  <c r="E27"/>
  <c r="H25"/>
  <c r="H24"/>
  <c r="G24"/>
  <c r="F24"/>
  <c r="E24"/>
  <c r="H22"/>
  <c r="H21"/>
  <c r="G21"/>
  <c r="F21"/>
  <c r="E21"/>
  <c r="H19"/>
  <c r="H18"/>
  <c r="G18"/>
  <c r="G17" s="1"/>
  <c r="G89" s="1"/>
  <c r="F18"/>
  <c r="F17" s="1"/>
  <c r="F89" s="1"/>
  <c r="E18"/>
  <c r="H17" l="1"/>
  <c r="H91"/>
  <c r="H88" s="1"/>
  <c r="E88"/>
  <c r="G126"/>
  <c r="H49"/>
  <c r="G88"/>
  <c r="H127"/>
  <c r="H126" s="1"/>
  <c r="H89" l="1"/>
</calcChain>
</file>

<file path=xl/comments1.xml><?xml version="1.0" encoding="utf-8"?>
<comments xmlns="http://schemas.openxmlformats.org/spreadsheetml/2006/main">
  <authors>
    <author>danilochkina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<sst xmlns="http://schemas.openxmlformats.org/spreadsheetml/2006/main" count="446" uniqueCount="323">
  <si>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</si>
  <si>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</si>
  <si>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</si>
  <si>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</si>
  <si>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</si>
  <si>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</si>
  <si>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</si>
  <si>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</si>
  <si>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2024 г.</t>
  </si>
  <si>
    <t>Дата</t>
  </si>
  <si>
    <t>500</t>
  </si>
  <si>
    <t>PRP</t>
  </si>
  <si>
    <t>Учреждение</t>
  </si>
  <si>
    <t>Муниципальное бюджетное общеобразовательное учреждение "Начальная общеобразовательная школа № 31"</t>
  </si>
  <si>
    <t>по ОКПО</t>
  </si>
  <si>
    <t>41897522</t>
  </si>
  <si>
    <t>01.01.2024</t>
  </si>
  <si>
    <t>RDT</t>
  </si>
  <si>
    <t>Обособленное подразделение</t>
  </si>
  <si>
    <t>ИНН</t>
  </si>
  <si>
    <t>ROD</t>
  </si>
  <si>
    <t>Учредитель</t>
  </si>
  <si>
    <t>Старооскольский городской округ</t>
  </si>
  <si>
    <t>по ОКТМО</t>
  </si>
  <si>
    <t>14740000001</t>
  </si>
  <si>
    <t>3</t>
  </si>
  <si>
    <t>VID</t>
  </si>
  <si>
    <t>Администрация Старооскольского городского округа Белгородской области</t>
  </si>
  <si>
    <t>04023009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</si>
  <si>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</si>
  <si>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</si>
  <si>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</si>
  <si>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</si>
  <si>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</si>
  <si>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</si>
  <si>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</si>
  <si>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</si>
  <si>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</si>
  <si>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</si>
  <si>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</si>
  <si>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</si>
  <si>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</si>
  <si>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</si>
  <si>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</si>
  <si>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</si>
  <si>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</si>
  <si>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</si>
  <si>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</si>
  <si>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</si>
  <si>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</si>
  <si>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</si>
  <si>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</si>
  <si>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</si>
  <si>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Косинова Е.В.</t>
  </si>
  <si>
    <t>glbuhg2</t>
  </si>
  <si>
    <t>ки</t>
  </si>
  <si>
    <t>средствами</t>
  </si>
  <si>
    <t>заданию</t>
  </si>
  <si>
    <t>деятельность</t>
  </si>
  <si>
    <t>Каменева Е.В.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</si>
  <si>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</si>
  <si>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</si>
  <si>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</si>
  <si>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</si>
  <si>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</si>
  <si>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</si>
  <si>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</si>
  <si>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</si>
  <si>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</si>
  <si>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</si>
  <si>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</si>
  <si>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</si>
  <si>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</si>
  <si>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</si>
  <si>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</si>
  <si>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</si>
  <si>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</si>
  <si>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</si>
  <si>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</si>
  <si>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</si>
  <si>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</si>
  <si>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</si>
  <si>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</si>
  <si>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</si>
  <si>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</si>
  <si>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</si>
  <si>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</si>
  <si>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</si>
  <si>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</si>
  <si>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</si>
  <si>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</si>
  <si>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Доходы от оценки активов и обязательств</t>
  </si>
  <si>
    <t>176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</si>
  <si>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</si>
  <si>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</si>
  <si>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</si>
  <si>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</si>
  <si>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</si>
  <si>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</si>
  <si>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</si>
  <si>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</si>
  <si>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</si>
  <si>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</si>
  <si>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</si>
  <si>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</si>
  <si>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текущего характера от организаций (за исключением сектора государственного управления и организаций государственного сектора)</t>
  </si>
  <si>
    <t>192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</si>
  <si>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</si>
  <si>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</si>
  <si>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</si>
  <si>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</si>
  <si>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</si>
  <si>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</si>
  <si>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</si>
  <si>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</si>
  <si>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</si>
  <si>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</si>
  <si>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</si>
  <si>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</si>
  <si>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</si>
  <si>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</si>
  <si>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</si>
  <si>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</si>
  <si>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</si>
  <si>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</si>
  <si>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</si>
  <si>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</si>
  <si>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</si>
  <si>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</si>
  <si>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</si>
  <si>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</si>
  <si>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</si>
  <si>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</si>
  <si>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</si>
  <si>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</si>
  <si>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</si>
  <si>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</si>
  <si>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</si>
  <si>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</si>
  <si>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</si>
  <si>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</si>
  <si>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</si>
  <si>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</si>
  <si>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с.3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</si>
  <si>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</si>
  <si>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</si>
  <si>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</si>
  <si>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</si>
  <si>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</si>
  <si>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</si>
  <si>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</si>
  <si>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</si>
  <si>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</si>
  <si>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</si>
  <si>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</si>
  <si>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</si>
  <si>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</si>
  <si>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</si>
  <si>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</si>
  <si>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</si>
  <si>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</si>
  <si>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</si>
  <si>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</si>
  <si>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</si>
  <si>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</si>
  <si>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</si>
  <si>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</si>
  <si>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</si>
  <si>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</si>
  <si>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</si>
  <si>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</si>
  <si>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</si>
  <si>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</si>
  <si>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</si>
  <si>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</si>
  <si>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</si>
  <si>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</si>
  <si>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</si>
  <si>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</si>
  <si>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</si>
  <si>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</si>
  <si>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</si>
  <si>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</si>
  <si>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</si>
  <si>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</si>
  <si>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</si>
  <si>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</si>
  <si>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</si>
  <si>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</si>
  <si>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</si>
  <si>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</si>
  <si>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</si>
  <si>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</si>
  <si>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</si>
  <si>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</si>
  <si>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</si>
  <si>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</si>
  <si>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</si>
  <si>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</si>
  <si>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</si>
  <si>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</si>
  <si>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</si>
  <si>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</si>
  <si>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</si>
  <si>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</si>
  <si>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</si>
  <si>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</si>
  <si>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</si>
  <si>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</si>
  <si>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</si>
  <si>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</si>
  <si>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</si>
  <si>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>в том числе:
увеличение затрат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</si>
  <si>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</si>
  <si>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</si>
  <si>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</si>
  <si>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</si>
  <si>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</si>
  <si>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</si>
  <si>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</si>
  <si>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</si>
  <si>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</si>
  <si>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</si>
  <si>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</si>
  <si>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</si>
  <si>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</si>
  <si>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</si>
  <si>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</si>
  <si>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</si>
  <si>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</si>
  <si>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</si>
  <si>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</si>
  <si>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</si>
  <si>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</si>
  <si>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</si>
  <si>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</si>
  <si>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</si>
  <si>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</si>
  <si>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</si>
  <si>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</si>
  <si>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</si>
  <si>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</si>
  <si>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</si>
  <si>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</si>
  <si>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</si>
  <si>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</si>
  <si>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</si>
  <si>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</si>
  <si>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</si>
  <si>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</si>
  <si>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</si>
  <si>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</si>
  <si>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</si>
  <si>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</si>
  <si>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</si>
  <si>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</si>
  <si>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</si>
  <si>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</si>
  <si>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</si>
  <si>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</si>
  <si>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</si>
  <si>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</si>
  <si>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</si>
  <si>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</si>
  <si>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</si>
  <si>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</si>
  <si>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</si>
  <si>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</si>
  <si>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</si>
  <si>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</si>
  <si>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</si>
  <si>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</si>
  <si>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</si>
  <si>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</si>
  <si>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</si>
  <si>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</si>
  <si>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</si>
  <si>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</si>
  <si>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</si>
  <si>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</si>
  <si>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</si>
  <si>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</si>
  <si>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</si>
  <si>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</si>
  <si>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</si>
  <si>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</si>
  <si>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</si>
  <si>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</si>
  <si>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</si>
  <si>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</si>
  <si>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</si>
  <si>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</si>
  <si>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</si>
  <si>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Распопова Е.Е.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</si>
  <si>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</si>
  <si>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</si>
  <si>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</si>
  <si>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</si>
  <si>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</si>
  <si>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</si>
  <si>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</si>
  <si>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</si>
  <si>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</si>
  <si>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</si>
  <si>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</si>
  <si>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</si>
  <si>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</si>
  <si>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</si>
  <si>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</si>
  <si>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</si>
  <si>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</si>
  <si>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</si>
  <si>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</si>
  <si>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</si>
  <si>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</si>
  <si>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</si>
  <si>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 о. директора</t>
  </si>
  <si>
    <t>Чайка Е.В.</t>
  </si>
  <si>
    <t>гл. специалист</t>
  </si>
  <si>
    <t>Козловская А.В.</t>
  </si>
  <si>
    <t>22-06-89</t>
  </si>
  <si>
    <r>
      <t>"31</t>
    </r>
    <r>
      <rPr>
        <sz val="8"/>
        <rFont val="Arial Cyr"/>
        <family val="2"/>
        <charset val="204"/>
      </rPr>
      <t>"   января  2024 г.</t>
    </r>
  </si>
  <si>
    <t>Солодовченко Н.В.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</si>
</sst>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>
        <fgColor rgb="FF000000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4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 applyProtection="1">
      <alignment horizontal="left"/>
    </xf>
    <xf numFmtId="0" fontId="5" fillId="0" borderId="9" xfId="1" applyFont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49" fontId="5" fillId="0" borderId="12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center" wrapText="1"/>
    </xf>
    <xf numFmtId="49" fontId="5" fillId="2" borderId="18" xfId="1" applyNumberFormat="1" applyFont="1" applyFill="1" applyBorder="1" applyAlignment="1" applyProtection="1">
      <alignment horizontal="center"/>
    </xf>
    <xf numFmtId="49" fontId="5" fillId="2" borderId="19" xfId="1" applyNumberFormat="1" applyFont="1" applyFill="1" applyBorder="1" applyAlignment="1" applyProtection="1">
      <alignment horizontal="center"/>
    </xf>
    <xf numFmtId="164" fontId="8" fillId="3" borderId="19" xfId="1" applyNumberFormat="1" applyFont="1" applyFill="1" applyBorder="1" applyAlignment="1" applyProtection="1">
      <alignment horizontal="right"/>
    </xf>
    <xf numFmtId="164" fontId="8" fillId="3" borderId="20" xfId="1" applyNumberFormat="1" applyFont="1" applyFill="1" applyBorder="1" applyAlignment="1" applyProtection="1">
      <alignment horizontal="right"/>
    </xf>
    <xf numFmtId="49" fontId="9" fillId="2" borderId="21" xfId="1" applyNumberFormat="1" applyFont="1" applyFill="1" applyBorder="1" applyAlignment="1" applyProtection="1">
      <alignment horizontal="left" wrapText="1"/>
    </xf>
    <xf numFmtId="49" fontId="5" fillId="2" borderId="22" xfId="1" applyNumberFormat="1" applyFont="1" applyFill="1" applyBorder="1" applyAlignment="1" applyProtection="1">
      <alignment horizontal="center"/>
    </xf>
    <xf numFmtId="49" fontId="5" fillId="2" borderId="23" xfId="1" applyNumberFormat="1" applyFont="1" applyFill="1" applyBorder="1" applyAlignment="1" applyProtection="1">
      <alignment horizontal="center"/>
    </xf>
    <xf numFmtId="164" fontId="8" fillId="4" borderId="23" xfId="1" applyNumberFormat="1" applyFont="1" applyFill="1" applyBorder="1" applyAlignment="1" applyProtection="1">
      <alignment horizontal="right"/>
    </xf>
    <xf numFmtId="164" fontId="8" fillId="4" borderId="24" xfId="1" applyNumberFormat="1" applyFont="1" applyFill="1" applyBorder="1" applyAlignment="1" applyProtection="1">
      <alignment horizontal="right"/>
    </xf>
    <xf numFmtId="49" fontId="8" fillId="5" borderId="21" xfId="1" applyNumberFormat="1" applyFont="1" applyFill="1" applyBorder="1" applyAlignment="1" applyProtection="1">
      <alignment horizontal="left" wrapText="1" indent="4"/>
    </xf>
    <xf numFmtId="49" fontId="8" fillId="5" borderId="22" xfId="1" applyNumberFormat="1" applyFont="1" applyFill="1" applyBorder="1" applyAlignment="1" applyProtection="1">
      <alignment horizontal="center"/>
    </xf>
    <xf numFmtId="49" fontId="8" fillId="5" borderId="23" xfId="1" applyNumberFormat="1" applyFont="1" applyFill="1" applyBorder="1" applyAlignment="1" applyProtection="1">
      <alignment horizontal="center"/>
      <protection locked="0"/>
    </xf>
    <xf numFmtId="164" fontId="8" fillId="6" borderId="23" xfId="1" applyNumberFormat="1" applyFont="1" applyFill="1" applyBorder="1" applyAlignment="1" applyProtection="1">
      <alignment horizontal="right"/>
    </xf>
    <xf numFmtId="164" fontId="8" fillId="5" borderId="23" xfId="1" applyNumberFormat="1" applyFont="1" applyFill="1" applyBorder="1" applyAlignment="1" applyProtection="1">
      <alignment horizontal="right"/>
      <protection locked="0"/>
    </xf>
    <xf numFmtId="164" fontId="8" fillId="7" borderId="24" xfId="1" applyNumberFormat="1" applyFont="1" applyFill="1" applyBorder="1" applyAlignment="1" applyProtection="1">
      <alignment horizontal="right"/>
    </xf>
    <xf numFmtId="0" fontId="5" fillId="5" borderId="0" xfId="1" applyFont="1" applyFill="1"/>
    <xf numFmtId="49" fontId="8" fillId="0" borderId="21" xfId="1" applyNumberFormat="1" applyFont="1" applyFill="1" applyBorder="1" applyAlignment="1" applyProtection="1">
      <alignment horizontal="left" wrapText="1" indent="1"/>
    </xf>
    <xf numFmtId="49" fontId="8" fillId="0" borderId="22" xfId="1" applyNumberFormat="1" applyFont="1" applyFill="1" applyBorder="1" applyAlignment="1" applyProtection="1">
      <alignment horizontal="center"/>
    </xf>
    <xf numFmtId="49" fontId="8" fillId="0" borderId="23" xfId="1" applyNumberFormat="1" applyFont="1" applyFill="1" applyBorder="1" applyAlignment="1" applyProtection="1">
      <alignment horizontal="center"/>
    </xf>
    <xf numFmtId="164" fontId="8" fillId="2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</xf>
    <xf numFmtId="164" fontId="8" fillId="8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4"/>
    </xf>
    <xf numFmtId="49" fontId="8" fillId="0" borderId="23" xfId="1" applyNumberFormat="1" applyFont="1" applyFill="1" applyBorder="1" applyAlignment="1" applyProtection="1">
      <alignment horizontal="center"/>
      <protection locked="0"/>
    </xf>
    <xf numFmtId="164" fontId="8" fillId="0" borderId="23" xfId="1" applyNumberFormat="1" applyFont="1" applyFill="1" applyBorder="1" applyAlignment="1" applyProtection="1">
      <alignment horizontal="right"/>
      <protection locked="0"/>
    </xf>
    <xf numFmtId="164" fontId="8" fillId="0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  <protection locked="0"/>
    </xf>
    <xf numFmtId="49" fontId="8" fillId="0" borderId="21" xfId="1" applyNumberFormat="1" applyFont="1" applyFill="1" applyBorder="1" applyAlignment="1" applyProtection="1">
      <alignment horizontal="left" wrapText="1" indent="3"/>
    </xf>
    <xf numFmtId="49" fontId="8" fillId="0" borderId="25" xfId="1" applyNumberFormat="1" applyFont="1" applyFill="1" applyBorder="1" applyAlignment="1" applyProtection="1">
      <alignment horizontal="center"/>
    </xf>
    <xf numFmtId="49" fontId="8" fillId="0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Fill="1" applyBorder="1" applyAlignment="1" applyProtection="1">
      <alignment horizontal="right"/>
    </xf>
    <xf numFmtId="164" fontId="8" fillId="8" borderId="27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9" fillId="2" borderId="17" xfId="1" applyNumberFormat="1" applyFont="1" applyFill="1" applyBorder="1" applyAlignment="1" applyProtection="1">
      <alignment horizontal="left" wrapText="1"/>
    </xf>
    <xf numFmtId="164" fontId="5" fillId="4" borderId="19" xfId="1" applyNumberFormat="1" applyFont="1" applyFill="1" applyBorder="1" applyAlignment="1" applyProtection="1">
      <alignment horizontal="right"/>
    </xf>
    <xf numFmtId="164" fontId="5" fillId="4" borderId="20" xfId="1" applyNumberFormat="1" applyFont="1" applyFill="1" applyBorder="1" applyAlignment="1" applyProtection="1">
      <alignment horizontal="right"/>
    </xf>
    <xf numFmtId="49" fontId="5" fillId="5" borderId="21" xfId="1" applyNumberFormat="1" applyFont="1" applyFill="1" applyBorder="1" applyAlignment="1" applyProtection="1">
      <alignment horizontal="left" wrapText="1" indent="4"/>
    </xf>
    <xf numFmtId="49" fontId="5" fillId="5" borderId="22" xfId="1" applyNumberFormat="1" applyFont="1" applyFill="1" applyBorder="1" applyAlignment="1" applyProtection="1">
      <alignment horizontal="center"/>
    </xf>
    <xf numFmtId="49" fontId="5" fillId="5" borderId="23" xfId="1" applyNumberFormat="1" applyFont="1" applyFill="1" applyBorder="1" applyAlignment="1" applyProtection="1">
      <alignment horizontal="center"/>
      <protection locked="0"/>
    </xf>
    <xf numFmtId="164" fontId="5" fillId="5" borderId="23" xfId="1" applyNumberFormat="1" applyFont="1" applyFill="1" applyBorder="1" applyAlignment="1" applyProtection="1">
      <alignment horizontal="right"/>
      <protection locked="0"/>
    </xf>
    <xf numFmtId="164" fontId="5" fillId="7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1"/>
    </xf>
    <xf numFmtId="49" fontId="5" fillId="0" borderId="22" xfId="1" applyNumberFormat="1" applyFont="1" applyFill="1" applyBorder="1" applyAlignment="1" applyProtection="1">
      <alignment horizontal="center"/>
    </xf>
    <xf numFmtId="49" fontId="5" fillId="0" borderId="23" xfId="1" applyNumberFormat="1" applyFont="1" applyFill="1" applyBorder="1" applyAlignment="1" applyProtection="1">
      <alignment horizontal="center"/>
    </xf>
    <xf numFmtId="164" fontId="5" fillId="0" borderId="23" xfId="1" applyNumberFormat="1" applyFont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164" fontId="5" fillId="8" borderId="24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164" fontId="5" fillId="4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4"/>
    </xf>
    <xf numFmtId="49" fontId="5" fillId="0" borderId="23" xfId="1" applyNumberFormat="1" applyFont="1" applyFill="1" applyBorder="1" applyAlignment="1" applyProtection="1">
      <alignment horizontal="center"/>
      <protection locked="0"/>
    </xf>
    <xf numFmtId="164" fontId="5" fillId="0" borderId="23" xfId="1" applyNumberFormat="1" applyFont="1" applyFill="1" applyBorder="1" applyAlignment="1" applyProtection="1">
      <alignment horizontal="right"/>
      <protection locked="0"/>
    </xf>
    <xf numFmtId="49" fontId="7" fillId="2" borderId="21" xfId="1" applyNumberFormat="1" applyFont="1" applyFill="1" applyBorder="1" applyAlignment="1" applyProtection="1">
      <alignment horizontal="center" wrapText="1"/>
    </xf>
    <xf numFmtId="164" fontId="5" fillId="3" borderId="23" xfId="1" applyNumberFormat="1" applyFont="1" applyFill="1" applyBorder="1" applyAlignment="1" applyProtection="1">
      <alignment horizontal="right"/>
    </xf>
    <xf numFmtId="164" fontId="5" fillId="3" borderId="24" xfId="1" applyNumberFormat="1" applyFont="1" applyFill="1" applyBorder="1" applyAlignment="1" applyProtection="1">
      <alignment horizontal="right"/>
    </xf>
    <xf numFmtId="164" fontId="5" fillId="0" borderId="23" xfId="1" applyNumberFormat="1" applyFont="1" applyBorder="1" applyAlignment="1" applyProtection="1">
      <alignment horizontal="right"/>
      <protection locked="0"/>
    </xf>
    <xf numFmtId="49" fontId="5" fillId="0" borderId="25" xfId="1" applyNumberFormat="1" applyFont="1" applyFill="1" applyBorder="1" applyAlignment="1" applyProtection="1">
      <alignment horizontal="center"/>
    </xf>
    <xf numFmtId="49" fontId="5" fillId="0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</xf>
    <xf numFmtId="164" fontId="5" fillId="8" borderId="27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center"/>
    </xf>
    <xf numFmtId="49" fontId="5" fillId="0" borderId="14" xfId="1" applyNumberFormat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11" fillId="2" borderId="21" xfId="1" applyNumberFormat="1" applyFont="1" applyFill="1" applyBorder="1" applyAlignment="1" applyProtection="1">
      <alignment horizontal="center" wrapText="1"/>
    </xf>
    <xf numFmtId="164" fontId="5" fillId="9" borderId="23" xfId="1" applyNumberFormat="1" applyFont="1" applyFill="1" applyBorder="1" applyAlignment="1" applyProtection="1">
      <alignment horizontal="right"/>
    </xf>
    <xf numFmtId="164" fontId="5" fillId="9" borderId="24" xfId="1" applyNumberFormat="1" applyFont="1" applyFill="1" applyBorder="1" applyAlignment="1" applyProtection="1">
      <alignment horizontal="right"/>
    </xf>
    <xf numFmtId="49" fontId="5" fillId="2" borderId="21" xfId="1" applyNumberFormat="1" applyFont="1" applyFill="1" applyBorder="1" applyAlignment="1" applyProtection="1">
      <alignment horizontal="left" wrapText="1" indent="4"/>
    </xf>
    <xf numFmtId="49" fontId="5" fillId="2" borderId="29" xfId="1" applyNumberFormat="1" applyFont="1" applyFill="1" applyBorder="1" applyAlignment="1" applyProtection="1">
      <alignment horizontal="center"/>
    </xf>
    <xf numFmtId="49" fontId="5" fillId="2" borderId="9" xfId="1" applyNumberFormat="1" applyFont="1" applyFill="1" applyBorder="1" applyAlignment="1" applyProtection="1">
      <alignment horizontal="center"/>
    </xf>
    <xf numFmtId="164" fontId="5" fillId="4" borderId="9" xfId="1" applyNumberFormat="1" applyFont="1" applyFill="1" applyBorder="1" applyAlignment="1" applyProtection="1">
      <alignment horizontal="right"/>
      <protection locked="0"/>
    </xf>
    <xf numFmtId="164" fontId="5" fillId="4" borderId="30" xfId="1" applyNumberFormat="1" applyFont="1" applyFill="1" applyBorder="1" applyAlignment="1" applyProtection="1">
      <alignment horizontal="right"/>
    </xf>
    <xf numFmtId="49" fontId="12" fillId="2" borderId="21" xfId="1" applyNumberFormat="1" applyFont="1" applyFill="1" applyBorder="1" applyAlignment="1" applyProtection="1">
      <alignment horizontal="left" wrapText="1"/>
    </xf>
    <xf numFmtId="49" fontId="5" fillId="2" borderId="25" xfId="1" applyNumberFormat="1" applyFont="1" applyFill="1" applyBorder="1" applyAlignment="1" applyProtection="1">
      <alignment horizontal="center"/>
    </xf>
    <xf numFmtId="49" fontId="5" fillId="2" borderId="26" xfId="1" applyNumberFormat="1" applyFont="1" applyFill="1" applyBorder="1" applyAlignment="1" applyProtection="1">
      <alignment horizontal="center" vertical="center"/>
    </xf>
    <xf numFmtId="164" fontId="5" fillId="4" borderId="26" xfId="1" applyNumberFormat="1" applyFont="1" applyFill="1" applyBorder="1" applyAlignment="1" applyProtection="1">
      <alignment horizontal="right"/>
    </xf>
    <xf numFmtId="164" fontId="5" fillId="4" borderId="27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7" xfId="1" applyNumberFormat="1" applyFont="1" applyFill="1" applyBorder="1" applyAlignment="1" applyProtection="1">
      <alignment horizontal="left" wrapText="1" indent="4"/>
    </xf>
    <xf numFmtId="49" fontId="8" fillId="2" borderId="18" xfId="1" applyNumberFormat="1" applyFont="1" applyFill="1" applyBorder="1" applyAlignment="1" applyProtection="1">
      <alignment horizontal="center"/>
    </xf>
    <xf numFmtId="49" fontId="8" fillId="2" borderId="19" xfId="1" applyNumberFormat="1" applyFont="1" applyFill="1" applyBorder="1" applyAlignment="1" applyProtection="1">
      <alignment horizontal="center"/>
    </xf>
    <xf numFmtId="164" fontId="8" fillId="0" borderId="19" xfId="1" applyNumberFormat="1" applyFont="1" applyBorder="1" applyAlignment="1" applyProtection="1">
      <alignment horizontal="right"/>
      <protection locked="0"/>
    </xf>
    <xf numFmtId="164" fontId="8" fillId="8" borderId="20" xfId="1" applyNumberFormat="1" applyFont="1" applyFill="1" applyBorder="1" applyAlignment="1" applyProtection="1">
      <alignment horizontal="right"/>
    </xf>
    <xf numFmtId="49" fontId="8" fillId="2" borderId="21" xfId="1" applyNumberFormat="1" applyFont="1" applyFill="1" applyBorder="1" applyAlignment="1" applyProtection="1">
      <alignment horizontal="left" wrapText="1" indent="4"/>
    </xf>
    <xf numFmtId="49" fontId="8" fillId="2" borderId="22" xfId="1" applyNumberFormat="1" applyFont="1" applyFill="1" applyBorder="1" applyAlignment="1" applyProtection="1">
      <alignment horizontal="center"/>
    </xf>
    <xf numFmtId="49" fontId="8" fillId="2" borderId="23" xfId="1" applyNumberFormat="1" applyFont="1" applyFill="1" applyBorder="1" applyAlignment="1" applyProtection="1">
      <alignment horizontal="center"/>
    </xf>
    <xf numFmtId="49" fontId="7" fillId="2" borderId="21" xfId="1" applyNumberFormat="1" applyFont="1" applyFill="1" applyBorder="1" applyAlignment="1" applyProtection="1">
      <alignment horizontal="left" wrapText="1"/>
    </xf>
    <xf numFmtId="164" fontId="8" fillId="9" borderId="23" xfId="1" applyNumberFormat="1" applyFont="1" applyFill="1" applyBorder="1" applyAlignment="1" applyProtection="1">
      <alignment horizontal="right"/>
    </xf>
    <xf numFmtId="164" fontId="8" fillId="9" borderId="24" xfId="1" applyNumberFormat="1" applyFont="1" applyFill="1" applyBorder="1" applyAlignment="1" applyProtection="1">
      <alignment horizontal="right"/>
    </xf>
    <xf numFmtId="49" fontId="11" fillId="2" borderId="21" xfId="1" applyNumberFormat="1" applyFont="1" applyFill="1" applyBorder="1" applyAlignment="1" applyProtection="1">
      <alignment horizontal="left" wrapText="1"/>
    </xf>
    <xf numFmtId="164" fontId="8" fillId="3" borderId="23" xfId="1" applyNumberFormat="1" applyFont="1" applyFill="1" applyBorder="1" applyAlignment="1" applyProtection="1">
      <alignment horizontal="right"/>
    </xf>
    <xf numFmtId="164" fontId="8" fillId="3" borderId="24" xfId="1" applyNumberFormat="1" applyFont="1" applyFill="1" applyBorder="1" applyAlignment="1" applyProtection="1">
      <alignment horizontal="right"/>
    </xf>
    <xf numFmtId="49" fontId="8" fillId="2" borderId="25" xfId="1" applyNumberFormat="1" applyFont="1" applyFill="1" applyBorder="1" applyAlignment="1" applyProtection="1">
      <alignment horizontal="center"/>
    </xf>
    <xf numFmtId="49" fontId="8" fillId="2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Border="1" applyAlignment="1" applyProtection="1">
      <alignment horizontal="right"/>
      <protection locked="0"/>
    </xf>
    <xf numFmtId="49" fontId="11" fillId="2" borderId="17" xfId="1" applyNumberFormat="1" applyFont="1" applyFill="1" applyBorder="1" applyAlignment="1" applyProtection="1">
      <alignment horizontal="center" wrapText="1"/>
    </xf>
    <xf numFmtId="164" fontId="5" fillId="3" borderId="19" xfId="1" applyNumberFormat="1" applyFont="1" applyFill="1" applyBorder="1" applyAlignment="1" applyProtection="1">
      <alignment horizontal="right"/>
    </xf>
    <xf numFmtId="164" fontId="5" fillId="3" borderId="20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31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0" xfId="1" applyNumberFormat="1" applyFont="1" applyAlignment="1">
      <alignment horizontal="center" wrapText="1"/>
    </xf>
    <xf numFmtId="49" fontId="5" fillId="0" borderId="6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0" fontId="8" fillId="0" borderId="23" xfId="0" applyFont="1" applyBorder="1" applyAlignment="1">
      <alignment horizontal="center"/>
    </xf>
    <xf numFmtId="49" fontId="5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right" wrapText="1"/>
    </xf>
    <xf numFmtId="49" fontId="5" fillId="0" borderId="0" xfId="0" applyNumberFormat="1" applyFont="1" applyBorder="1" applyAlignment="1">
      <alignment horizontal="right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49" fontId="5" fillId="0" borderId="0" xfId="0" applyNumberFormat="1" applyFont="1" applyBorder="1" applyAlignment="1">
      <alignment horizontal="left" wrapText="1"/>
    </xf>
    <xf numFmtId="49" fontId="5" fillId="0" borderId="3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/>
    <xf numFmtId="0" fontId="2" fillId="0" borderId="6" xfId="1" applyNumberFormat="1" applyBorder="1" applyAlignment="1" applyProtection="1">
      <alignment horizontal="left" wrapText="1"/>
      <protection locked="0"/>
    </xf>
    <xf numFmtId="0" fontId="2" fillId="0" borderId="3" xfId="1" applyNumberForma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49" fontId="5" fillId="0" borderId="6" xfId="0" applyNumberFormat="1" applyFont="1" applyBorder="1" applyAlignment="1">
      <alignment horizont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6" xfId="1" applyNumberFormat="1" applyFont="1" applyBorder="1" applyAlignment="1">
      <alignment horizontal="center" wrapText="1"/>
    </xf>
    <xf numFmtId="0" fontId="5" fillId="0" borderId="3" xfId="0" applyNumberFormat="1" applyFont="1" applyBorder="1" applyAlignment="1" applyProtection="1">
      <alignment horizontal="left" wrapText="1"/>
      <protection locked="0"/>
    </xf>
    <xf numFmtId="49" fontId="5" fillId="0" borderId="3" xfId="0" applyNumberFormat="1" applyFont="1" applyBorder="1" applyAlignment="1" applyProtection="1">
      <alignment horizontal="center" wrapText="1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10" borderId="35" xfId="0" applyFont="1" applyFill="1" applyBorder="1" applyAlignment="1">
      <alignment horizontal="right"/>
    </xf>
    <xf numFmtId="0" fontId="15" fillId="10" borderId="36" xfId="0" applyFont="1" applyFill="1" applyBorder="1" applyAlignment="1">
      <alignment horizontal="right"/>
    </xf>
    <xf numFmtId="49" fontId="16" fillId="10" borderId="36" xfId="0" applyNumberFormat="1" applyFont="1" applyFill="1" applyBorder="1" applyAlignment="1">
      <alignment horizontal="left" indent="1"/>
    </xf>
    <xf numFmtId="49" fontId="16" fillId="10" borderId="37" xfId="0" applyNumberFormat="1" applyFont="1" applyFill="1" applyBorder="1" applyAlignment="1">
      <alignment horizontal="left" indent="1"/>
    </xf>
    <xf numFmtId="0" fontId="15" fillId="10" borderId="38" xfId="0" applyFont="1" applyFill="1" applyBorder="1" applyAlignment="1">
      <alignment horizontal="right"/>
    </xf>
    <xf numFmtId="0" fontId="15" fillId="10" borderId="0" xfId="0" applyFont="1" applyFill="1" applyBorder="1" applyAlignment="1">
      <alignment horizontal="right"/>
    </xf>
    <xf numFmtId="14" fontId="16" fillId="10" borderId="0" xfId="0" applyNumberFormat="1" applyFont="1" applyFill="1" applyBorder="1" applyAlignment="1">
      <alignment horizontal="left" indent="1"/>
    </xf>
    <xf numFmtId="14" fontId="16" fillId="10" borderId="39" xfId="0" applyNumberFormat="1" applyFont="1" applyFill="1" applyBorder="1" applyAlignment="1">
      <alignment horizontal="left" indent="1"/>
    </xf>
    <xf numFmtId="49" fontId="16" fillId="10" borderId="0" xfId="0" applyNumberFormat="1" applyFont="1" applyFill="1" applyBorder="1" applyAlignment="1">
      <alignment horizontal="left" indent="1"/>
    </xf>
    <xf numFmtId="49" fontId="16" fillId="10" borderId="39" xfId="0" applyNumberFormat="1" applyFont="1" applyFill="1" applyBorder="1" applyAlignment="1">
      <alignment horizontal="left" indent="1"/>
    </xf>
    <xf numFmtId="0" fontId="17" fillId="10" borderId="36" xfId="0" applyFont="1" applyFill="1" applyBorder="1" applyAlignment="1">
      <alignment horizontal="center"/>
    </xf>
    <xf numFmtId="49" fontId="17" fillId="10" borderId="36" xfId="0" applyNumberFormat="1" applyFont="1" applyFill="1" applyBorder="1" applyAlignment="1">
      <alignment horizontal="left" indent="1"/>
    </xf>
    <xf numFmtId="0" fontId="15" fillId="10" borderId="40" xfId="0" applyFont="1" applyFill="1" applyBorder="1" applyAlignment="1">
      <alignment horizontal="right"/>
    </xf>
    <xf numFmtId="0" fontId="15" fillId="10" borderId="41" xfId="0" applyFont="1" applyFill="1" applyBorder="1" applyAlignment="1">
      <alignment horizontal="right"/>
    </xf>
    <xf numFmtId="49" fontId="16" fillId="10" borderId="41" xfId="0" applyNumberFormat="1" applyFont="1" applyFill="1" applyBorder="1" applyAlignment="1">
      <alignment horizontal="left" wrapText="1" indent="1"/>
    </xf>
    <xf numFmtId="49" fontId="16" fillId="10" borderId="42" xfId="0" applyNumberFormat="1" applyFont="1" applyFill="1" applyBorder="1" applyAlignment="1">
      <alignment horizontal="left" wrapText="1" inden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176</xdr:row>
      <xdr:rowOff>57150</xdr:rowOff>
    </xdr:from>
    <xdr:to>
      <xdr:col>4</xdr:col>
      <xdr:colOff>1038225</xdr:colOff>
      <xdr:row>176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918460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K190"/>
  <sheetViews>
    <sheetView tabSelected="1" topLeftCell="A147" zoomScaleNormal="100" workbookViewId="0">
      <selection activeCell="F173" sqref="F173"/>
    </sheetView>
  </sheetViews>
  <sheetFormatPr defaultRowHeight="1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8" width="17.71093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>
      <c r="B1" s="1"/>
      <c r="C1" s="1"/>
      <c r="D1" s="1"/>
      <c r="E1" s="1"/>
      <c r="F1" s="1"/>
      <c r="G1" s="2"/>
      <c r="H1" s="2"/>
      <c r="I1" s="3"/>
      <c r="J1" s="3"/>
    </row>
    <row r="2" spans="2:10">
      <c r="B2" s="181" t="s">
        <v>0</v>
      </c>
      <c r="C2" s="182"/>
      <c r="D2" s="182"/>
      <c r="E2" s="182"/>
      <c r="F2" s="182"/>
      <c r="G2" s="183"/>
      <c r="H2" s="4" t="s">
        <v>1</v>
      </c>
      <c r="I2" s="5"/>
      <c r="J2" s="6" t="s">
        <v>2</v>
      </c>
    </row>
    <row r="3" spans="2:10">
      <c r="B3" s="7"/>
      <c r="C3" s="7"/>
      <c r="D3" s="7"/>
      <c r="E3" s="7"/>
      <c r="F3" s="7"/>
      <c r="G3" s="8" t="s">
        <v>3</v>
      </c>
      <c r="H3" s="9" t="s">
        <v>4</v>
      </c>
      <c r="I3" s="5" t="s">
        <v>5</v>
      </c>
      <c r="J3" s="6" t="s">
        <v>6</v>
      </c>
    </row>
    <row r="4" spans="2:10">
      <c r="B4" s="10"/>
      <c r="C4" s="6" t="s">
        <v>7</v>
      </c>
      <c r="D4" s="184" t="s">
        <v>8</v>
      </c>
      <c r="E4" s="184"/>
      <c r="F4" s="6"/>
      <c r="G4" s="8" t="s">
        <v>9</v>
      </c>
      <c r="H4" s="11">
        <v>45292</v>
      </c>
      <c r="I4" s="5" t="s">
        <v>10</v>
      </c>
      <c r="J4" s="6" t="s">
        <v>11</v>
      </c>
    </row>
    <row r="5" spans="2:10" ht="38.25" customHeight="1">
      <c r="B5" s="12" t="s">
        <v>12</v>
      </c>
      <c r="C5" s="178" t="s">
        <v>13</v>
      </c>
      <c r="D5" s="178"/>
      <c r="E5" s="178"/>
      <c r="F5" s="178"/>
      <c r="G5" s="8" t="s">
        <v>14</v>
      </c>
      <c r="H5" s="13" t="s">
        <v>15</v>
      </c>
      <c r="I5" s="5" t="s">
        <v>16</v>
      </c>
      <c r="J5" s="6" t="s">
        <v>17</v>
      </c>
    </row>
    <row r="6" spans="2:10" ht="29.25" customHeight="1">
      <c r="B6" s="12" t="s">
        <v>18</v>
      </c>
      <c r="C6" s="185"/>
      <c r="D6" s="185"/>
      <c r="E6" s="185"/>
      <c r="F6" s="185"/>
      <c r="G6" s="8" t="s">
        <v>19</v>
      </c>
      <c r="H6" s="14">
        <v>3128032548</v>
      </c>
      <c r="I6" s="5"/>
      <c r="J6" s="6" t="s">
        <v>20</v>
      </c>
    </row>
    <row r="7" spans="2:10" ht="45" customHeight="1">
      <c r="B7" s="12" t="s">
        <v>21</v>
      </c>
      <c r="C7" s="185" t="s">
        <v>22</v>
      </c>
      <c r="D7" s="185"/>
      <c r="E7" s="185"/>
      <c r="F7" s="185"/>
      <c r="G7" s="8" t="s">
        <v>23</v>
      </c>
      <c r="H7" s="15" t="s">
        <v>24</v>
      </c>
      <c r="I7" s="5" t="s">
        <v>25</v>
      </c>
      <c r="J7" s="6" t="s">
        <v>26</v>
      </c>
    </row>
    <row r="8" spans="2:10" ht="15" customHeight="1">
      <c r="B8" s="1"/>
      <c r="C8" s="177" t="s">
        <v>27</v>
      </c>
      <c r="D8" s="177"/>
      <c r="E8" s="177"/>
      <c r="F8" s="177"/>
      <c r="G8" s="8" t="s">
        <v>14</v>
      </c>
      <c r="H8" s="13" t="s">
        <v>28</v>
      </c>
      <c r="I8" s="5"/>
      <c r="J8" s="6" t="s">
        <v>29</v>
      </c>
    </row>
    <row r="9" spans="2:10" ht="28.5" customHeight="1">
      <c r="B9" s="12" t="s">
        <v>30</v>
      </c>
      <c r="C9" s="178"/>
      <c r="D9" s="178"/>
      <c r="E9" s="178"/>
      <c r="F9" s="178"/>
      <c r="G9" s="8" t="s">
        <v>19</v>
      </c>
      <c r="H9" s="161">
        <v>3128013369</v>
      </c>
      <c r="I9" s="5"/>
      <c r="J9" s="6" t="s">
        <v>31</v>
      </c>
    </row>
    <row r="10" spans="2:10">
      <c r="B10" s="16" t="s">
        <v>32</v>
      </c>
      <c r="C10" s="17"/>
      <c r="D10" s="5"/>
      <c r="E10" s="18"/>
      <c r="F10" s="18"/>
      <c r="G10" s="8" t="s">
        <v>33</v>
      </c>
      <c r="H10" s="19" t="s">
        <v>34</v>
      </c>
      <c r="I10" s="5" t="s">
        <v>35</v>
      </c>
      <c r="J10" s="6" t="s">
        <v>36</v>
      </c>
    </row>
    <row r="11" spans="2:10" ht="15.75" thickBot="1">
      <c r="B11" s="10" t="s">
        <v>37</v>
      </c>
      <c r="C11" s="17"/>
      <c r="D11" s="5"/>
      <c r="E11" s="18"/>
      <c r="F11" s="18"/>
      <c r="G11" s="8" t="s">
        <v>38</v>
      </c>
      <c r="H11" s="20">
        <v>383</v>
      </c>
      <c r="I11" s="5"/>
      <c r="J11" s="6" t="s">
        <v>39</v>
      </c>
    </row>
    <row r="12" spans="2:10">
      <c r="B12" s="18"/>
      <c r="C12" s="18"/>
      <c r="D12" s="18"/>
      <c r="E12" s="18"/>
      <c r="F12" s="18"/>
      <c r="G12" s="18"/>
      <c r="H12" s="18"/>
      <c r="I12" s="5"/>
      <c r="J12" s="6" t="s">
        <v>40</v>
      </c>
    </row>
    <row r="13" spans="2:10" s="6" customFormat="1" ht="12" customHeight="1">
      <c r="B13" s="21"/>
      <c r="C13" s="22" t="s">
        <v>41</v>
      </c>
      <c r="D13" s="187" t="s">
        <v>42</v>
      </c>
      <c r="E13" s="23" t="s">
        <v>43</v>
      </c>
      <c r="F13" s="23" t="s">
        <v>44</v>
      </c>
      <c r="G13" s="24" t="s">
        <v>45</v>
      </c>
      <c r="H13" s="25"/>
      <c r="I13" s="5"/>
      <c r="J13" s="6" t="s">
        <v>46</v>
      </c>
    </row>
    <row r="14" spans="2:10" s="6" customFormat="1" ht="12" customHeight="1">
      <c r="B14" s="26" t="s">
        <v>47</v>
      </c>
      <c r="C14" s="27" t="s">
        <v>48</v>
      </c>
      <c r="D14" s="188"/>
      <c r="E14" s="28" t="s">
        <v>49</v>
      </c>
      <c r="F14" s="28" t="s">
        <v>50</v>
      </c>
      <c r="G14" s="29" t="s">
        <v>51</v>
      </c>
      <c r="H14" s="30" t="s">
        <v>52</v>
      </c>
      <c r="I14" s="5" t="s">
        <v>53</v>
      </c>
      <c r="J14" s="6" t="s">
        <v>54</v>
      </c>
    </row>
    <row r="15" spans="2:10" s="6" customFormat="1" ht="12" customHeight="1">
      <c r="B15" s="31"/>
      <c r="C15" s="27" t="s">
        <v>55</v>
      </c>
      <c r="D15" s="189"/>
      <c r="E15" s="32" t="s">
        <v>56</v>
      </c>
      <c r="F15" s="28" t="s">
        <v>57</v>
      </c>
      <c r="G15" s="29" t="s">
        <v>58</v>
      </c>
      <c r="H15" s="30"/>
      <c r="I15" s="5" t="s">
        <v>59</v>
      </c>
      <c r="J15" s="6" t="s">
        <v>60</v>
      </c>
    </row>
    <row r="16" spans="2:10" s="6" customFormat="1" ht="12" customHeight="1" thickBot="1">
      <c r="B16" s="33">
        <v>1</v>
      </c>
      <c r="C16" s="34">
        <v>2</v>
      </c>
      <c r="D16" s="34">
        <v>3</v>
      </c>
      <c r="E16" s="35">
        <v>4</v>
      </c>
      <c r="F16" s="35">
        <v>5</v>
      </c>
      <c r="G16" s="24" t="s">
        <v>61</v>
      </c>
      <c r="H16" s="36" t="s">
        <v>62</v>
      </c>
      <c r="I16" s="5"/>
      <c r="J16" s="6" t="s">
        <v>63</v>
      </c>
    </row>
    <row r="17" spans="2:10" s="6" customFormat="1" ht="24">
      <c r="B17" s="37" t="s">
        <v>64</v>
      </c>
      <c r="C17" s="38" t="s">
        <v>65</v>
      </c>
      <c r="D17" s="39" t="s">
        <v>66</v>
      </c>
      <c r="E17" s="40">
        <f>E18+E21+E24+E27+E30+E33+E42+E45</f>
        <v>293204.08</v>
      </c>
      <c r="F17" s="40">
        <f>F18+F21+F24+F27+F30+F33+F42+F45</f>
        <v>35307995.100000001</v>
      </c>
      <c r="G17" s="40">
        <f>G18+G21+G24+G27+G30+G33+G42+G45</f>
        <v>985685.29</v>
      </c>
      <c r="H17" s="41">
        <f>H18+H21+H24+H27+H30+H33+H42+H45</f>
        <v>36586884.469999999</v>
      </c>
    </row>
    <row r="18" spans="2:10" s="6" customFormat="1" ht="12">
      <c r="B18" s="42" t="s">
        <v>67</v>
      </c>
      <c r="C18" s="43" t="s">
        <v>68</v>
      </c>
      <c r="D18" s="44" t="s">
        <v>69</v>
      </c>
      <c r="E18" s="45">
        <f>SUM(E19:E20)</f>
        <v>0</v>
      </c>
      <c r="F18" s="45">
        <f>SUM(F19:F20)</f>
        <v>0</v>
      </c>
      <c r="G18" s="45">
        <f>SUM(G19:G20)</f>
        <v>0</v>
      </c>
      <c r="H18" s="46">
        <f>SUM(H19:H20)</f>
        <v>0</v>
      </c>
    </row>
    <row r="19" spans="2:10" s="6" customFormat="1" ht="11.25">
      <c r="B19" s="47"/>
      <c r="C19" s="48"/>
      <c r="D19" s="49"/>
      <c r="E19" s="50"/>
      <c r="F19" s="50"/>
      <c r="G19" s="51"/>
      <c r="H19" s="52">
        <f>SUM(E19:G19)</f>
        <v>0</v>
      </c>
      <c r="I19" s="53"/>
      <c r="J19" s="53"/>
    </row>
    <row r="20" spans="2:10" s="6" customFormat="1" ht="11.25" hidden="1">
      <c r="B20" s="54"/>
      <c r="C20" s="55"/>
      <c r="D20" s="56"/>
      <c r="E20" s="57"/>
      <c r="F20" s="57"/>
      <c r="G20" s="58"/>
      <c r="H20" s="59"/>
    </row>
    <row r="21" spans="2:10" s="6" customFormat="1" ht="12">
      <c r="B21" s="42" t="s">
        <v>70</v>
      </c>
      <c r="C21" s="43" t="s">
        <v>71</v>
      </c>
      <c r="D21" s="44" t="s">
        <v>72</v>
      </c>
      <c r="E21" s="45">
        <f>SUM(E22:E23)</f>
        <v>0</v>
      </c>
      <c r="F21" s="45">
        <f>SUM(F22:F23)</f>
        <v>35939415.270000003</v>
      </c>
      <c r="G21" s="45">
        <f>SUM(G22:G23)</f>
        <v>971462.29</v>
      </c>
      <c r="H21" s="46">
        <f>SUM(H22:H23)</f>
        <v>36910877.560000002</v>
      </c>
    </row>
    <row r="22" spans="2:10" s="6" customFormat="1" ht="11.25">
      <c r="B22" s="60" t="s">
        <v>73</v>
      </c>
      <c r="C22" s="55" t="s">
        <v>71</v>
      </c>
      <c r="D22" s="61" t="s">
        <v>74</v>
      </c>
      <c r="E22" s="62">
        <v>0</v>
      </c>
      <c r="F22" s="62">
        <v>35939415.270000003</v>
      </c>
      <c r="G22" s="62">
        <v>971462.29</v>
      </c>
      <c r="H22" s="59">
        <f>SUM(E22:G22)</f>
        <v>36910877.560000002</v>
      </c>
    </row>
    <row r="23" spans="2:10" s="6" customFormat="1" ht="11.25" hidden="1">
      <c r="B23" s="54"/>
      <c r="C23" s="55"/>
      <c r="D23" s="56"/>
      <c r="E23" s="57"/>
      <c r="F23" s="63"/>
      <c r="G23" s="63"/>
      <c r="H23" s="59"/>
    </row>
    <row r="24" spans="2:10" s="6" customFormat="1" ht="12">
      <c r="B24" s="42" t="s">
        <v>75</v>
      </c>
      <c r="C24" s="43" t="s">
        <v>76</v>
      </c>
      <c r="D24" s="44" t="s">
        <v>77</v>
      </c>
      <c r="E24" s="45">
        <f>SUM(E25:E26)</f>
        <v>0</v>
      </c>
      <c r="F24" s="45">
        <f>SUM(F25:F26)</f>
        <v>0</v>
      </c>
      <c r="G24" s="45">
        <f>SUM(G25:G26)</f>
        <v>0</v>
      </c>
      <c r="H24" s="46">
        <f>SUM(H25:H26)</f>
        <v>0</v>
      </c>
    </row>
    <row r="25" spans="2:10" s="6" customFormat="1" ht="11.25">
      <c r="B25" s="47"/>
      <c r="C25" s="48"/>
      <c r="D25" s="49"/>
      <c r="E25" s="50"/>
      <c r="F25" s="50"/>
      <c r="G25" s="51"/>
      <c r="H25" s="52">
        <f>SUM(E25:G25)</f>
        <v>0</v>
      </c>
      <c r="I25" s="53"/>
      <c r="J25" s="53"/>
    </row>
    <row r="26" spans="2:10" s="6" customFormat="1" ht="11.25" hidden="1">
      <c r="B26" s="54"/>
      <c r="C26" s="55"/>
      <c r="D26" s="56"/>
      <c r="E26" s="57"/>
      <c r="F26" s="57"/>
      <c r="G26" s="58"/>
      <c r="H26" s="59"/>
    </row>
    <row r="27" spans="2:10" s="6" customFormat="1" ht="12">
      <c r="B27" s="42" t="s">
        <v>78</v>
      </c>
      <c r="C27" s="43" t="s">
        <v>79</v>
      </c>
      <c r="D27" s="44" t="s">
        <v>80</v>
      </c>
      <c r="E27" s="45">
        <f>SUM(E28:E29)</f>
        <v>293204.08</v>
      </c>
      <c r="F27" s="45">
        <f>SUM(F28:F29)</f>
        <v>0</v>
      </c>
      <c r="G27" s="45">
        <f>SUM(G28:G29)</f>
        <v>0</v>
      </c>
      <c r="H27" s="46">
        <f>SUM(H28:H29)</f>
        <v>293204.08</v>
      </c>
    </row>
    <row r="28" spans="2:10" s="6" customFormat="1" ht="22.5">
      <c r="B28" s="60" t="s">
        <v>81</v>
      </c>
      <c r="C28" s="55" t="s">
        <v>79</v>
      </c>
      <c r="D28" s="61" t="s">
        <v>82</v>
      </c>
      <c r="E28" s="62">
        <v>293204.08</v>
      </c>
      <c r="F28" s="57">
        <v>0</v>
      </c>
      <c r="G28" s="62">
        <v>0</v>
      </c>
      <c r="H28" s="59">
        <f>SUM(E28:G28)</f>
        <v>293204.08</v>
      </c>
    </row>
    <row r="29" spans="2:10" s="6" customFormat="1" ht="11.25" hidden="1">
      <c r="B29" s="54"/>
      <c r="C29" s="55"/>
      <c r="D29" s="56"/>
      <c r="E29" s="63"/>
      <c r="F29" s="57"/>
      <c r="G29" s="63"/>
      <c r="H29" s="59"/>
    </row>
    <row r="30" spans="2:10" s="6" customFormat="1" ht="24.75" customHeight="1">
      <c r="B30" s="42" t="s">
        <v>83</v>
      </c>
      <c r="C30" s="43" t="s">
        <v>84</v>
      </c>
      <c r="D30" s="44" t="s">
        <v>85</v>
      </c>
      <c r="E30" s="45">
        <f>SUM(E31:E32)</f>
        <v>0</v>
      </c>
      <c r="F30" s="45">
        <f>SUM(F31:F32)</f>
        <v>0</v>
      </c>
      <c r="G30" s="45">
        <f>SUM(G31:G32)</f>
        <v>0</v>
      </c>
      <c r="H30" s="46">
        <f>SUM(H31:H32)</f>
        <v>0</v>
      </c>
    </row>
    <row r="31" spans="2:10" s="6" customFormat="1" ht="11.25">
      <c r="B31" s="47"/>
      <c r="C31" s="48"/>
      <c r="D31" s="49"/>
      <c r="E31" s="51"/>
      <c r="F31" s="51"/>
      <c r="G31" s="51"/>
      <c r="H31" s="52">
        <f>SUM(E31:G31)</f>
        <v>0</v>
      </c>
      <c r="I31" s="53"/>
      <c r="J31" s="53"/>
    </row>
    <row r="32" spans="2:10" s="6" customFormat="1" ht="11.25" hidden="1">
      <c r="B32" s="54"/>
      <c r="C32" s="55"/>
      <c r="D32" s="56"/>
      <c r="E32" s="63"/>
      <c r="F32" s="63"/>
      <c r="G32" s="63"/>
      <c r="H32" s="59"/>
    </row>
    <row r="33" spans="2:10" s="6" customFormat="1" ht="12">
      <c r="B33" s="42" t="s">
        <v>86</v>
      </c>
      <c r="C33" s="43" t="s">
        <v>87</v>
      </c>
      <c r="D33" s="44" t="s">
        <v>88</v>
      </c>
      <c r="E33" s="45">
        <f>SUM(E34:E36)</f>
        <v>0</v>
      </c>
      <c r="F33" s="45">
        <f>SUM(F34:F36)</f>
        <v>-988076.62999999989</v>
      </c>
      <c r="G33" s="45">
        <f>SUM(G34:G36)</f>
        <v>2223</v>
      </c>
      <c r="H33" s="46">
        <f>SUM(H34:H36)</f>
        <v>-985853.62999999989</v>
      </c>
    </row>
    <row r="34" spans="2:10" s="6" customFormat="1" ht="11.25">
      <c r="B34" s="60" t="s">
        <v>89</v>
      </c>
      <c r="C34" s="55" t="s">
        <v>87</v>
      </c>
      <c r="D34" s="61" t="s">
        <v>90</v>
      </c>
      <c r="E34" s="62">
        <v>0</v>
      </c>
      <c r="F34" s="64">
        <v>1344027.46</v>
      </c>
      <c r="G34" s="64">
        <v>2223</v>
      </c>
      <c r="H34" s="59">
        <f>SUM(E34:G34)</f>
        <v>1346250.46</v>
      </c>
    </row>
    <row r="35" spans="2:10" s="6" customFormat="1" ht="11.25">
      <c r="B35" s="60" t="s">
        <v>91</v>
      </c>
      <c r="C35" s="55" t="s">
        <v>87</v>
      </c>
      <c r="D35" s="61" t="s">
        <v>92</v>
      </c>
      <c r="E35" s="62">
        <v>0</v>
      </c>
      <c r="F35" s="64">
        <v>-2332104.09</v>
      </c>
      <c r="G35" s="64">
        <v>0</v>
      </c>
      <c r="H35" s="59">
        <f>SUM(E35:G35)</f>
        <v>-2332104.09</v>
      </c>
    </row>
    <row r="36" spans="2:10" s="6" customFormat="1" ht="0.75" customHeight="1" thickBot="1">
      <c r="B36" s="65"/>
      <c r="C36" s="66"/>
      <c r="D36" s="67"/>
      <c r="E36" s="68"/>
      <c r="F36" s="68"/>
      <c r="G36" s="68"/>
      <c r="H36" s="69"/>
    </row>
    <row r="37" spans="2:10" s="6" customFormat="1" ht="12.2" customHeight="1">
      <c r="B37" s="70"/>
      <c r="C37" s="70"/>
      <c r="D37" s="70"/>
      <c r="E37" s="70"/>
      <c r="F37" s="70"/>
      <c r="G37" s="70"/>
      <c r="H37" s="70" t="s">
        <v>93</v>
      </c>
      <c r="J37" s="71" t="s">
        <v>94</v>
      </c>
    </row>
    <row r="38" spans="2:10" s="6" customFormat="1" ht="12.2" customHeight="1">
      <c r="B38" s="21"/>
      <c r="C38" s="22" t="s">
        <v>41</v>
      </c>
      <c r="D38" s="187" t="s">
        <v>42</v>
      </c>
      <c r="E38" s="23" t="s">
        <v>43</v>
      </c>
      <c r="F38" s="23" t="s">
        <v>44</v>
      </c>
      <c r="G38" s="24" t="s">
        <v>45</v>
      </c>
      <c r="H38" s="72"/>
      <c r="J38" s="71" t="s">
        <v>95</v>
      </c>
    </row>
    <row r="39" spans="2:10" s="6" customFormat="1" ht="12.2" customHeight="1">
      <c r="B39" s="26" t="s">
        <v>47</v>
      </c>
      <c r="C39" s="27" t="s">
        <v>48</v>
      </c>
      <c r="D39" s="188"/>
      <c r="E39" s="28" t="s">
        <v>49</v>
      </c>
      <c r="F39" s="28" t="s">
        <v>50</v>
      </c>
      <c r="G39" s="29" t="s">
        <v>51</v>
      </c>
      <c r="H39" s="73" t="s">
        <v>52</v>
      </c>
      <c r="J39" s="71" t="s">
        <v>96</v>
      </c>
    </row>
    <row r="40" spans="2:10" s="6" customFormat="1" ht="12.2" customHeight="1">
      <c r="B40" s="31"/>
      <c r="C40" s="27" t="s">
        <v>55</v>
      </c>
      <c r="D40" s="189"/>
      <c r="E40" s="32" t="s">
        <v>56</v>
      </c>
      <c r="F40" s="28" t="s">
        <v>57</v>
      </c>
      <c r="G40" s="29" t="s">
        <v>58</v>
      </c>
      <c r="H40" s="73"/>
      <c r="J40" s="71" t="s">
        <v>97</v>
      </c>
    </row>
    <row r="41" spans="2:10" s="6" customFormat="1" ht="12.2" customHeight="1" thickBot="1">
      <c r="B41" s="33">
        <v>1</v>
      </c>
      <c r="C41" s="34">
        <v>2</v>
      </c>
      <c r="D41" s="34">
        <v>3</v>
      </c>
      <c r="E41" s="35">
        <v>4</v>
      </c>
      <c r="F41" s="35">
        <v>5</v>
      </c>
      <c r="G41" s="24" t="s">
        <v>61</v>
      </c>
      <c r="H41" s="72" t="s">
        <v>62</v>
      </c>
    </row>
    <row r="42" spans="2:10" s="6" customFormat="1" ht="12">
      <c r="B42" s="74" t="s">
        <v>98</v>
      </c>
      <c r="C42" s="38" t="s">
        <v>66</v>
      </c>
      <c r="D42" s="39" t="s">
        <v>99</v>
      </c>
      <c r="E42" s="75">
        <f>SUM(E43:E44)</f>
        <v>0</v>
      </c>
      <c r="F42" s="75">
        <f>SUM(F43:F44)</f>
        <v>0</v>
      </c>
      <c r="G42" s="75">
        <f>SUM(G43:G44)</f>
        <v>0</v>
      </c>
      <c r="H42" s="76">
        <f>SUM(H43:H44)</f>
        <v>0</v>
      </c>
    </row>
    <row r="43" spans="2:10" s="6" customFormat="1" ht="11.25">
      <c r="B43" s="77"/>
      <c r="C43" s="78"/>
      <c r="D43" s="79"/>
      <c r="E43" s="80"/>
      <c r="F43" s="80"/>
      <c r="G43" s="80"/>
      <c r="H43" s="81">
        <f>SUM(E43:G43)</f>
        <v>0</v>
      </c>
      <c r="I43" s="53"/>
      <c r="J43" s="53"/>
    </row>
    <row r="44" spans="2:10" s="6" customFormat="1" ht="11.25" hidden="1">
      <c r="B44" s="82"/>
      <c r="C44" s="83"/>
      <c r="D44" s="84"/>
      <c r="E44" s="85"/>
      <c r="F44" s="86"/>
      <c r="G44" s="86"/>
      <c r="H44" s="87"/>
    </row>
    <row r="45" spans="2:10" s="6" customFormat="1" ht="24">
      <c r="B45" s="42" t="s">
        <v>100</v>
      </c>
      <c r="C45" s="43" t="s">
        <v>101</v>
      </c>
      <c r="D45" s="44" t="s">
        <v>102</v>
      </c>
      <c r="E45" s="88">
        <f>SUM(E46:E48)</f>
        <v>0</v>
      </c>
      <c r="F45" s="88">
        <f>SUM(F46:F48)</f>
        <v>356656.46</v>
      </c>
      <c r="G45" s="88">
        <f>SUM(G46:G48)</f>
        <v>12000</v>
      </c>
      <c r="H45" s="89">
        <f>SUM(H46:H48)</f>
        <v>368656.46</v>
      </c>
    </row>
    <row r="46" spans="2:10" s="6" customFormat="1" ht="22.5">
      <c r="B46" s="90" t="s">
        <v>103</v>
      </c>
      <c r="C46" s="83" t="s">
        <v>101</v>
      </c>
      <c r="D46" s="91" t="s">
        <v>104</v>
      </c>
      <c r="E46" s="92">
        <v>0</v>
      </c>
      <c r="F46" s="92">
        <v>356656.46</v>
      </c>
      <c r="G46" s="92">
        <v>0</v>
      </c>
      <c r="H46" s="87">
        <f>SUM(E46:G46)</f>
        <v>356656.46</v>
      </c>
    </row>
    <row r="47" spans="2:10" s="6" customFormat="1" ht="33.75">
      <c r="B47" s="90" t="s">
        <v>105</v>
      </c>
      <c r="C47" s="83" t="s">
        <v>101</v>
      </c>
      <c r="D47" s="91" t="s">
        <v>106</v>
      </c>
      <c r="E47" s="92">
        <v>0</v>
      </c>
      <c r="F47" s="92">
        <v>0</v>
      </c>
      <c r="G47" s="92">
        <v>12000</v>
      </c>
      <c r="H47" s="87">
        <f>SUM(E47:G47)</f>
        <v>12000</v>
      </c>
    </row>
    <row r="48" spans="2:10" s="6" customFormat="1" ht="11.25" hidden="1">
      <c r="B48" s="82"/>
      <c r="C48" s="83"/>
      <c r="D48" s="84"/>
      <c r="E48" s="85"/>
      <c r="F48" s="86"/>
      <c r="G48" s="86"/>
      <c r="H48" s="87"/>
    </row>
    <row r="49" spans="2:10" s="6" customFormat="1" ht="22.5" customHeight="1">
      <c r="B49" s="93" t="s">
        <v>107</v>
      </c>
      <c r="C49" s="43" t="s">
        <v>80</v>
      </c>
      <c r="D49" s="44" t="s">
        <v>108</v>
      </c>
      <c r="E49" s="94">
        <f>E50+E54+E60+E63+E66+E69+E72+E76+E84</f>
        <v>293204.08</v>
      </c>
      <c r="F49" s="94">
        <f>F50+F54+F60+F63+F66+F69+F72+F76+F84</f>
        <v>35063801.25</v>
      </c>
      <c r="G49" s="94">
        <f>G50+G54+G60+G63+G66+G69+G72+G76+G84</f>
        <v>874161.34000000008</v>
      </c>
      <c r="H49" s="95">
        <f>H50+H54+H60+H63+H66+H69+H72+H76+H84</f>
        <v>36231166.670000002</v>
      </c>
    </row>
    <row r="50" spans="2:10" s="6" customFormat="1" ht="12">
      <c r="B50" s="42" t="s">
        <v>109</v>
      </c>
      <c r="C50" s="43" t="s">
        <v>85</v>
      </c>
      <c r="D50" s="44" t="s">
        <v>110</v>
      </c>
      <c r="E50" s="88">
        <f>SUM(E51:E53)</f>
        <v>293204.08</v>
      </c>
      <c r="F50" s="88">
        <f>SUM(F51:F53)</f>
        <v>20304135.41</v>
      </c>
      <c r="G50" s="88">
        <f>SUM(G51:G53)</f>
        <v>606398</v>
      </c>
      <c r="H50" s="89">
        <f>SUM(H51:H53)</f>
        <v>21203737.489999998</v>
      </c>
    </row>
    <row r="51" spans="2:10" s="6" customFormat="1" ht="11.25">
      <c r="B51" s="90" t="s">
        <v>111</v>
      </c>
      <c r="C51" s="83" t="s">
        <v>85</v>
      </c>
      <c r="D51" s="91" t="s">
        <v>112</v>
      </c>
      <c r="E51" s="96">
        <v>225195.12</v>
      </c>
      <c r="F51" s="96">
        <v>15594574.119999999</v>
      </c>
      <c r="G51" s="96">
        <v>465743.45</v>
      </c>
      <c r="H51" s="87">
        <f>SUM(E51:G51)</f>
        <v>16285512.689999998</v>
      </c>
    </row>
    <row r="52" spans="2:10" s="6" customFormat="1" ht="11.25">
      <c r="B52" s="90" t="s">
        <v>113</v>
      </c>
      <c r="C52" s="83" t="s">
        <v>85</v>
      </c>
      <c r="D52" s="91" t="s">
        <v>114</v>
      </c>
      <c r="E52" s="96">
        <v>68008.960000000006</v>
      </c>
      <c r="F52" s="96">
        <v>4709561.29</v>
      </c>
      <c r="G52" s="96">
        <v>140654.54999999999</v>
      </c>
      <c r="H52" s="87">
        <f>SUM(E52:G52)</f>
        <v>4918224.8</v>
      </c>
    </row>
    <row r="53" spans="2:10" s="6" customFormat="1" ht="12.2" hidden="1" customHeight="1">
      <c r="B53" s="82"/>
      <c r="C53" s="83"/>
      <c r="D53" s="84"/>
      <c r="E53" s="85"/>
      <c r="F53" s="85"/>
      <c r="G53" s="85"/>
      <c r="H53" s="87"/>
    </row>
    <row r="54" spans="2:10" s="6" customFormat="1" ht="12">
      <c r="B54" s="42" t="s">
        <v>115</v>
      </c>
      <c r="C54" s="43" t="s">
        <v>88</v>
      </c>
      <c r="D54" s="44" t="s">
        <v>116</v>
      </c>
      <c r="E54" s="88">
        <f>SUM(E55:E59)</f>
        <v>0</v>
      </c>
      <c r="F54" s="88">
        <f>SUM(F55:F59)</f>
        <v>9758991.9100000001</v>
      </c>
      <c r="G54" s="88">
        <f>SUM(G55:G59)</f>
        <v>58775.79</v>
      </c>
      <c r="H54" s="89">
        <f>SUM(H55:H59)</f>
        <v>9817767.6999999993</v>
      </c>
    </row>
    <row r="55" spans="2:10" s="6" customFormat="1" ht="11.25">
      <c r="B55" s="90" t="s">
        <v>117</v>
      </c>
      <c r="C55" s="83" t="s">
        <v>88</v>
      </c>
      <c r="D55" s="91" t="s">
        <v>118</v>
      </c>
      <c r="E55" s="96">
        <v>0</v>
      </c>
      <c r="F55" s="96">
        <v>39992.1</v>
      </c>
      <c r="G55" s="96">
        <v>0</v>
      </c>
      <c r="H55" s="87">
        <f>SUM(E55:G55)</f>
        <v>39992.1</v>
      </c>
    </row>
    <row r="56" spans="2:10" s="6" customFormat="1" ht="11.25">
      <c r="B56" s="90" t="s">
        <v>119</v>
      </c>
      <c r="C56" s="83" t="s">
        <v>88</v>
      </c>
      <c r="D56" s="91" t="s">
        <v>120</v>
      </c>
      <c r="E56" s="96">
        <v>0</v>
      </c>
      <c r="F56" s="96">
        <v>2514342.6</v>
      </c>
      <c r="G56" s="96">
        <v>1005.19</v>
      </c>
      <c r="H56" s="87">
        <f t="shared" ref="H56:H58" si="0">SUM(E56:G56)</f>
        <v>2515347.79</v>
      </c>
    </row>
    <row r="57" spans="2:10" s="6" customFormat="1" ht="11.25">
      <c r="B57" s="90" t="s">
        <v>121</v>
      </c>
      <c r="C57" s="83" t="s">
        <v>88</v>
      </c>
      <c r="D57" s="91" t="s">
        <v>122</v>
      </c>
      <c r="E57" s="96">
        <v>0</v>
      </c>
      <c r="F57" s="96">
        <v>219778.69</v>
      </c>
      <c r="G57" s="96">
        <v>538.79999999999995</v>
      </c>
      <c r="H57" s="87">
        <f t="shared" si="0"/>
        <v>220317.49</v>
      </c>
    </row>
    <row r="58" spans="2:10" s="6" customFormat="1" ht="11.25">
      <c r="B58" s="90" t="s">
        <v>123</v>
      </c>
      <c r="C58" s="83" t="s">
        <v>88</v>
      </c>
      <c r="D58" s="91" t="s">
        <v>124</v>
      </c>
      <c r="E58" s="96">
        <v>0</v>
      </c>
      <c r="F58" s="96">
        <v>6984878.5199999996</v>
      </c>
      <c r="G58" s="96">
        <v>57231.8</v>
      </c>
      <c r="H58" s="87">
        <f t="shared" si="0"/>
        <v>7042110.3199999994</v>
      </c>
    </row>
    <row r="59" spans="2:10" s="6" customFormat="1" ht="12.2" hidden="1" customHeight="1">
      <c r="B59" s="82"/>
      <c r="C59" s="83"/>
      <c r="D59" s="84"/>
      <c r="E59" s="85"/>
      <c r="F59" s="85"/>
      <c r="G59" s="85"/>
      <c r="H59" s="87"/>
    </row>
    <row r="60" spans="2:10" s="6" customFormat="1" ht="12">
      <c r="B60" s="42" t="s">
        <v>125</v>
      </c>
      <c r="C60" s="43" t="s">
        <v>102</v>
      </c>
      <c r="D60" s="44" t="s">
        <v>126</v>
      </c>
      <c r="E60" s="88">
        <f>SUM(E61:E62)</f>
        <v>0</v>
      </c>
      <c r="F60" s="88">
        <f>SUM(F61:F62)</f>
        <v>0</v>
      </c>
      <c r="G60" s="88">
        <f>SUM(G61:G62)</f>
        <v>0</v>
      </c>
      <c r="H60" s="89">
        <f>SUM(H61:H62)</f>
        <v>0</v>
      </c>
    </row>
    <row r="61" spans="2:10" s="6" customFormat="1" ht="11.25">
      <c r="B61" s="77"/>
      <c r="C61" s="78"/>
      <c r="D61" s="79"/>
      <c r="E61" s="51"/>
      <c r="F61" s="80"/>
      <c r="G61" s="80"/>
      <c r="H61" s="81">
        <f>SUM(E61:G61)</f>
        <v>0</v>
      </c>
      <c r="I61" s="53"/>
      <c r="J61" s="53"/>
    </row>
    <row r="62" spans="2:10" s="6" customFormat="1" ht="11.25" hidden="1">
      <c r="B62" s="82"/>
      <c r="C62" s="83"/>
      <c r="D62" s="84"/>
      <c r="E62" s="86"/>
      <c r="F62" s="86"/>
      <c r="G62" s="86"/>
      <c r="H62" s="87"/>
    </row>
    <row r="63" spans="2:10" s="6" customFormat="1" ht="12">
      <c r="B63" s="42" t="s">
        <v>127</v>
      </c>
      <c r="C63" s="43" t="s">
        <v>110</v>
      </c>
      <c r="D63" s="44" t="s">
        <v>128</v>
      </c>
      <c r="E63" s="88">
        <f>SUM(E64:E65)</f>
        <v>0</v>
      </c>
      <c r="F63" s="88">
        <f>SUM(F64:F65)</f>
        <v>0</v>
      </c>
      <c r="G63" s="88">
        <f>SUM(G64:G65)</f>
        <v>0</v>
      </c>
      <c r="H63" s="89">
        <f>SUM(H64:H65)</f>
        <v>0</v>
      </c>
    </row>
    <row r="64" spans="2:10" s="6" customFormat="1" ht="11.25">
      <c r="B64" s="77"/>
      <c r="C64" s="78"/>
      <c r="D64" s="79"/>
      <c r="E64" s="80"/>
      <c r="F64" s="80"/>
      <c r="G64" s="80"/>
      <c r="H64" s="81">
        <f>SUM(E64:G64)</f>
        <v>0</v>
      </c>
      <c r="I64" s="53"/>
      <c r="J64" s="53"/>
    </row>
    <row r="65" spans="2:10" s="6" customFormat="1" ht="11.25" hidden="1">
      <c r="B65" s="82"/>
      <c r="C65" s="83"/>
      <c r="D65" s="84"/>
      <c r="E65" s="85"/>
      <c r="F65" s="85"/>
      <c r="G65" s="85"/>
      <c r="H65" s="87"/>
    </row>
    <row r="66" spans="2:10" s="6" customFormat="1" ht="12">
      <c r="B66" s="42" t="s">
        <v>129</v>
      </c>
      <c r="C66" s="43" t="s">
        <v>126</v>
      </c>
      <c r="D66" s="44" t="s">
        <v>130</v>
      </c>
      <c r="E66" s="88">
        <f>SUM(E67:E68)</f>
        <v>0</v>
      </c>
      <c r="F66" s="88">
        <f>SUM(F67:F68)</f>
        <v>0</v>
      </c>
      <c r="G66" s="88">
        <f>SUM(G67:G68)</f>
        <v>0</v>
      </c>
      <c r="H66" s="89">
        <f>SUM(H67:H68)</f>
        <v>0</v>
      </c>
    </row>
    <row r="67" spans="2:10" s="6" customFormat="1" ht="11.25">
      <c r="B67" s="77"/>
      <c r="C67" s="78"/>
      <c r="D67" s="79"/>
      <c r="E67" s="80"/>
      <c r="F67" s="80"/>
      <c r="G67" s="80"/>
      <c r="H67" s="81">
        <f>SUM(E67:G67)</f>
        <v>0</v>
      </c>
      <c r="I67" s="53"/>
      <c r="J67" s="53"/>
    </row>
    <row r="68" spans="2:10" s="6" customFormat="1" ht="11.25" hidden="1">
      <c r="B68" s="82"/>
      <c r="C68" s="83"/>
      <c r="D68" s="84"/>
      <c r="E68" s="85"/>
      <c r="F68" s="85"/>
      <c r="G68" s="85"/>
      <c r="H68" s="87"/>
    </row>
    <row r="69" spans="2:10" s="6" customFormat="1" ht="12">
      <c r="B69" s="42" t="s">
        <v>131</v>
      </c>
      <c r="C69" s="43" t="s">
        <v>128</v>
      </c>
      <c r="D69" s="44" t="s">
        <v>132</v>
      </c>
      <c r="E69" s="88">
        <f>SUM(E70:E71)</f>
        <v>0</v>
      </c>
      <c r="F69" s="88">
        <f>SUM(F70:F71)</f>
        <v>85138.14</v>
      </c>
      <c r="G69" s="88">
        <f>SUM(G70:G71)</f>
        <v>0</v>
      </c>
      <c r="H69" s="88">
        <f>SUM(H70:H71)</f>
        <v>85138.14</v>
      </c>
    </row>
    <row r="70" spans="2:10" s="6" customFormat="1" ht="11.25">
      <c r="B70" s="90" t="s">
        <v>133</v>
      </c>
      <c r="C70" s="83" t="s">
        <v>128</v>
      </c>
      <c r="D70" s="91" t="s">
        <v>134</v>
      </c>
      <c r="E70" s="96">
        <v>0</v>
      </c>
      <c r="F70" s="96">
        <v>85138.14</v>
      </c>
      <c r="G70" s="96">
        <v>0</v>
      </c>
      <c r="H70" s="87">
        <f>SUM(E70:G70)</f>
        <v>85138.14</v>
      </c>
    </row>
    <row r="71" spans="2:10" s="6" customFormat="1" ht="11.25" hidden="1">
      <c r="B71" s="82"/>
      <c r="C71" s="83"/>
      <c r="D71" s="84"/>
      <c r="E71" s="85"/>
      <c r="F71" s="85"/>
      <c r="G71" s="85"/>
      <c r="H71" s="87"/>
    </row>
    <row r="72" spans="2:10" s="6" customFormat="1" ht="12">
      <c r="B72" s="42" t="s">
        <v>135</v>
      </c>
      <c r="C72" s="43" t="s">
        <v>130</v>
      </c>
      <c r="D72" s="44" t="s">
        <v>136</v>
      </c>
      <c r="E72" s="88">
        <f>SUM(E73:E75)</f>
        <v>0</v>
      </c>
      <c r="F72" s="88">
        <f>SUM(F73:F75)</f>
        <v>4103948.79</v>
      </c>
      <c r="G72" s="88">
        <f>SUM(G73:G75)</f>
        <v>208981.67</v>
      </c>
      <c r="H72" s="89">
        <f>SUM(H73:H75)</f>
        <v>4312930.46</v>
      </c>
    </row>
    <row r="73" spans="2:10" s="6" customFormat="1" ht="11.25">
      <c r="B73" s="90" t="s">
        <v>137</v>
      </c>
      <c r="C73" s="83" t="s">
        <v>130</v>
      </c>
      <c r="D73" s="91" t="s">
        <v>138</v>
      </c>
      <c r="E73" s="96">
        <v>0</v>
      </c>
      <c r="F73" s="96">
        <v>3770503.78</v>
      </c>
      <c r="G73" s="96">
        <v>159004.69</v>
      </c>
      <c r="H73" s="87">
        <f>SUM(E73:G73)</f>
        <v>3929508.4699999997</v>
      </c>
    </row>
    <row r="74" spans="2:10" s="6" customFormat="1" ht="11.25">
      <c r="B74" s="90" t="s">
        <v>139</v>
      </c>
      <c r="C74" s="83" t="s">
        <v>130</v>
      </c>
      <c r="D74" s="91" t="s">
        <v>140</v>
      </c>
      <c r="E74" s="96">
        <v>0</v>
      </c>
      <c r="F74" s="96">
        <v>333445.01</v>
      </c>
      <c r="G74" s="96">
        <v>49976.98</v>
      </c>
      <c r="H74" s="87">
        <f>SUM(E74:G74)</f>
        <v>383421.99</v>
      </c>
    </row>
    <row r="75" spans="2:10" s="6" customFormat="1" ht="12.2" hidden="1" customHeight="1">
      <c r="B75" s="82"/>
      <c r="C75" s="83"/>
      <c r="D75" s="84"/>
      <c r="E75" s="85"/>
      <c r="F75" s="85"/>
      <c r="G75" s="85"/>
      <c r="H75" s="87"/>
    </row>
    <row r="76" spans="2:10" s="6" customFormat="1" ht="25.5" customHeight="1">
      <c r="B76" s="42" t="s">
        <v>141</v>
      </c>
      <c r="C76" s="43" t="s">
        <v>132</v>
      </c>
      <c r="D76" s="44" t="s">
        <v>142</v>
      </c>
      <c r="E76" s="88">
        <f>SUM(E77:E78)</f>
        <v>0</v>
      </c>
      <c r="F76" s="88">
        <f>SUM(F77:F78)</f>
        <v>0</v>
      </c>
      <c r="G76" s="88">
        <f>SUM(G77:G78)</f>
        <v>0</v>
      </c>
      <c r="H76" s="89">
        <f>SUM(H77:H78)</f>
        <v>0</v>
      </c>
    </row>
    <row r="77" spans="2:10" s="6" customFormat="1" ht="11.25">
      <c r="B77" s="77"/>
      <c r="C77" s="78"/>
      <c r="D77" s="79"/>
      <c r="E77" s="80"/>
      <c r="F77" s="80"/>
      <c r="G77" s="80"/>
      <c r="H77" s="81">
        <f>SUM(E77:G77)</f>
        <v>0</v>
      </c>
      <c r="I77" s="53"/>
      <c r="J77" s="53"/>
    </row>
    <row r="78" spans="2:10" s="6" customFormat="1" ht="0.75" customHeight="1" thickBot="1">
      <c r="B78" s="82"/>
      <c r="C78" s="97"/>
      <c r="D78" s="98"/>
      <c r="E78" s="99"/>
      <c r="F78" s="99"/>
      <c r="G78" s="99"/>
      <c r="H78" s="100"/>
    </row>
    <row r="79" spans="2:10" s="6" customFormat="1" ht="12.2" customHeight="1">
      <c r="B79" s="70"/>
      <c r="C79" s="70"/>
      <c r="D79" s="70"/>
      <c r="E79" s="70"/>
      <c r="F79" s="70"/>
      <c r="G79" s="70"/>
      <c r="H79" s="70" t="s">
        <v>143</v>
      </c>
    </row>
    <row r="80" spans="2:10" s="6" customFormat="1" ht="12.2" customHeight="1">
      <c r="B80" s="101"/>
      <c r="C80" s="22" t="s">
        <v>41</v>
      </c>
      <c r="D80" s="187" t="s">
        <v>42</v>
      </c>
      <c r="E80" s="23" t="s">
        <v>43</v>
      </c>
      <c r="F80" s="23" t="s">
        <v>44</v>
      </c>
      <c r="G80" s="24" t="s">
        <v>45</v>
      </c>
      <c r="H80" s="72"/>
    </row>
    <row r="81" spans="2:8" s="6" customFormat="1" ht="12.2" customHeight="1">
      <c r="B81" s="27" t="s">
        <v>47</v>
      </c>
      <c r="C81" s="27" t="s">
        <v>48</v>
      </c>
      <c r="D81" s="188"/>
      <c r="E81" s="28" t="s">
        <v>49</v>
      </c>
      <c r="F81" s="28" t="s">
        <v>50</v>
      </c>
      <c r="G81" s="29" t="s">
        <v>51</v>
      </c>
      <c r="H81" s="73" t="s">
        <v>52</v>
      </c>
    </row>
    <row r="82" spans="2:8" s="6" customFormat="1" ht="12.2" customHeight="1">
      <c r="B82" s="102"/>
      <c r="C82" s="103" t="s">
        <v>55</v>
      </c>
      <c r="D82" s="189"/>
      <c r="E82" s="32" t="s">
        <v>56</v>
      </c>
      <c r="F82" s="32" t="s">
        <v>57</v>
      </c>
      <c r="G82" s="104" t="s">
        <v>58</v>
      </c>
      <c r="H82" s="73"/>
    </row>
    <row r="83" spans="2:8" s="6" customFormat="1" ht="12.2" customHeight="1" thickBot="1">
      <c r="B83" s="33">
        <v>1</v>
      </c>
      <c r="C83" s="105">
        <v>2</v>
      </c>
      <c r="D83" s="105">
        <v>3</v>
      </c>
      <c r="E83" s="106">
        <v>4</v>
      </c>
      <c r="F83" s="106">
        <v>5</v>
      </c>
      <c r="G83" s="107" t="s">
        <v>61</v>
      </c>
      <c r="H83" s="108" t="s">
        <v>62</v>
      </c>
    </row>
    <row r="84" spans="2:8" s="6" customFormat="1" ht="12">
      <c r="B84" s="74" t="s">
        <v>144</v>
      </c>
      <c r="C84" s="38" t="s">
        <v>136</v>
      </c>
      <c r="D84" s="39" t="s">
        <v>145</v>
      </c>
      <c r="E84" s="75">
        <f>SUM(E85:E87)</f>
        <v>0</v>
      </c>
      <c r="F84" s="75">
        <f>SUM(F85:F87)</f>
        <v>811587</v>
      </c>
      <c r="G84" s="75">
        <f>SUM(G85:G87)</f>
        <v>5.88</v>
      </c>
      <c r="H84" s="76">
        <f>SUM(H85:H87)</f>
        <v>811592.88</v>
      </c>
    </row>
    <row r="85" spans="2:8" s="6" customFormat="1" ht="11.25">
      <c r="B85" s="90" t="s">
        <v>146</v>
      </c>
      <c r="C85" s="83" t="s">
        <v>136</v>
      </c>
      <c r="D85" s="91" t="s">
        <v>147</v>
      </c>
      <c r="E85" s="96">
        <v>0</v>
      </c>
      <c r="F85" s="96">
        <v>811587</v>
      </c>
      <c r="G85" s="96">
        <v>0</v>
      </c>
      <c r="H85" s="87">
        <f>SUM(E85:G85)</f>
        <v>811587</v>
      </c>
    </row>
    <row r="86" spans="2:8" s="6" customFormat="1" ht="22.5">
      <c r="B86" s="90" t="s">
        <v>148</v>
      </c>
      <c r="C86" s="83" t="s">
        <v>136</v>
      </c>
      <c r="D86" s="91" t="s">
        <v>149</v>
      </c>
      <c r="E86" s="96">
        <v>0</v>
      </c>
      <c r="F86" s="96">
        <v>0</v>
      </c>
      <c r="G86" s="96">
        <v>5.88</v>
      </c>
      <c r="H86" s="87">
        <f>SUM(E86:G86)</f>
        <v>5.88</v>
      </c>
    </row>
    <row r="87" spans="2:8" s="6" customFormat="1" ht="12.2" hidden="1" customHeight="1">
      <c r="B87" s="90"/>
      <c r="C87" s="83"/>
      <c r="D87" s="84"/>
      <c r="E87" s="85"/>
      <c r="F87" s="85"/>
      <c r="G87" s="85"/>
      <c r="H87" s="87"/>
    </row>
    <row r="88" spans="2:8" s="6" customFormat="1" ht="15" customHeight="1">
      <c r="B88" s="109" t="s">
        <v>150</v>
      </c>
      <c r="C88" s="43" t="s">
        <v>151</v>
      </c>
      <c r="D88" s="44"/>
      <c r="E88" s="88">
        <f>E91+E126</f>
        <v>0</v>
      </c>
      <c r="F88" s="88">
        <f>F91+F126</f>
        <v>244193.85000000312</v>
      </c>
      <c r="G88" s="88">
        <f>G91+G126</f>
        <v>111523.95000000022</v>
      </c>
      <c r="H88" s="89">
        <f>H91+H126</f>
        <v>355717.8000000082</v>
      </c>
    </row>
    <row r="89" spans="2:8" s="6" customFormat="1" ht="15" customHeight="1">
      <c r="B89" s="42" t="s">
        <v>152</v>
      </c>
      <c r="C89" s="43" t="s">
        <v>153</v>
      </c>
      <c r="D89" s="44"/>
      <c r="E89" s="110">
        <f>E17-E49</f>
        <v>0</v>
      </c>
      <c r="F89" s="110">
        <f>F17-F49</f>
        <v>244193.85000000149</v>
      </c>
      <c r="G89" s="110">
        <f>G17-G49</f>
        <v>111523.94999999995</v>
      </c>
      <c r="H89" s="111">
        <f>H17-H49</f>
        <v>355717.79999999702</v>
      </c>
    </row>
    <row r="90" spans="2:8" s="6" customFormat="1" ht="15" customHeight="1">
      <c r="B90" s="42" t="s">
        <v>154</v>
      </c>
      <c r="C90" s="43" t="s">
        <v>155</v>
      </c>
      <c r="D90" s="44"/>
      <c r="E90" s="92"/>
      <c r="F90" s="96"/>
      <c r="G90" s="96"/>
      <c r="H90" s="87">
        <f>SUM(E90:G90)</f>
        <v>0</v>
      </c>
    </row>
    <row r="91" spans="2:8" s="6" customFormat="1" ht="22.5">
      <c r="B91" s="109" t="s">
        <v>156</v>
      </c>
      <c r="C91" s="43" t="s">
        <v>157</v>
      </c>
      <c r="D91" s="44"/>
      <c r="E91" s="94">
        <f>E92+E95+E98+E101+E108+E111+E114+E125+E122</f>
        <v>0</v>
      </c>
      <c r="F91" s="94">
        <f>F92+F95+F98+F101+F108+F111+F114+F125+F122</f>
        <v>-1808779.2799999996</v>
      </c>
      <c r="G91" s="94">
        <f>G92+G95+G98+G101+G108+G111+G114+G125+G122</f>
        <v>31843.599999999999</v>
      </c>
      <c r="H91" s="95">
        <f>H92+H95+H98+H101+H108+H111+H114+H125+H122</f>
        <v>-1776935.6799999997</v>
      </c>
    </row>
    <row r="92" spans="2:8" s="6" customFormat="1" ht="15" customHeight="1">
      <c r="B92" s="42" t="s">
        <v>158</v>
      </c>
      <c r="C92" s="43" t="s">
        <v>159</v>
      </c>
      <c r="D92" s="44"/>
      <c r="E92" s="88">
        <f>E93-E94</f>
        <v>0</v>
      </c>
      <c r="F92" s="88">
        <f>F93-F94</f>
        <v>450183.03000000026</v>
      </c>
      <c r="G92" s="88">
        <f>G93-G94</f>
        <v>0</v>
      </c>
      <c r="H92" s="89">
        <f>H93-H94</f>
        <v>450183.03000000026</v>
      </c>
    </row>
    <row r="93" spans="2:8" s="6" customFormat="1" ht="11.25">
      <c r="B93" s="112" t="s">
        <v>160</v>
      </c>
      <c r="C93" s="43" t="s">
        <v>161</v>
      </c>
      <c r="D93" s="44" t="s">
        <v>157</v>
      </c>
      <c r="E93" s="96">
        <v>0</v>
      </c>
      <c r="F93" s="96">
        <v>4929098.79</v>
      </c>
      <c r="G93" s="96">
        <v>159004.69</v>
      </c>
      <c r="H93" s="87">
        <f>SUM(E93:G93)</f>
        <v>5088103.4800000004</v>
      </c>
    </row>
    <row r="94" spans="2:8" s="6" customFormat="1" ht="11.25">
      <c r="B94" s="112" t="s">
        <v>162</v>
      </c>
      <c r="C94" s="43" t="s">
        <v>163</v>
      </c>
      <c r="D94" s="44" t="s">
        <v>164</v>
      </c>
      <c r="E94" s="96">
        <v>0</v>
      </c>
      <c r="F94" s="96">
        <v>4478915.76</v>
      </c>
      <c r="G94" s="96">
        <v>159004.69</v>
      </c>
      <c r="H94" s="87">
        <f>SUM(E94:G94)</f>
        <v>4637920.45</v>
      </c>
    </row>
    <row r="95" spans="2:8" s="6" customFormat="1" ht="12">
      <c r="B95" s="42" t="s">
        <v>165</v>
      </c>
      <c r="C95" s="43" t="s">
        <v>166</v>
      </c>
      <c r="D95" s="44"/>
      <c r="E95" s="88">
        <f>E96-E97</f>
        <v>0</v>
      </c>
      <c r="F95" s="88">
        <f>F96-F97</f>
        <v>0</v>
      </c>
      <c r="G95" s="88">
        <f>G96-G97</f>
        <v>0</v>
      </c>
      <c r="H95" s="89">
        <f>H96-H97</f>
        <v>0</v>
      </c>
    </row>
    <row r="96" spans="2:8" s="6" customFormat="1" ht="11.25">
      <c r="B96" s="112" t="s">
        <v>167</v>
      </c>
      <c r="C96" s="43" t="s">
        <v>168</v>
      </c>
      <c r="D96" s="44" t="s">
        <v>159</v>
      </c>
      <c r="E96" s="96"/>
      <c r="F96" s="96"/>
      <c r="G96" s="96"/>
      <c r="H96" s="87">
        <f>SUM(E96:G96)</f>
        <v>0</v>
      </c>
    </row>
    <row r="97" spans="2:10" s="6" customFormat="1" ht="11.25">
      <c r="B97" s="112" t="s">
        <v>169</v>
      </c>
      <c r="C97" s="43" t="s">
        <v>170</v>
      </c>
      <c r="D97" s="44" t="s">
        <v>171</v>
      </c>
      <c r="E97" s="96"/>
      <c r="F97" s="96"/>
      <c r="G97" s="96"/>
      <c r="H97" s="87">
        <f>SUM(E97:G97)</f>
        <v>0</v>
      </c>
    </row>
    <row r="98" spans="2:10" s="6" customFormat="1" ht="12.2" customHeight="1">
      <c r="B98" s="42" t="s">
        <v>172</v>
      </c>
      <c r="C98" s="43" t="s">
        <v>173</v>
      </c>
      <c r="D98" s="44"/>
      <c r="E98" s="88">
        <f>E99-E100</f>
        <v>0</v>
      </c>
      <c r="F98" s="88">
        <f>F99-F100</f>
        <v>-2332104.09</v>
      </c>
      <c r="G98" s="88">
        <f>G99-G100</f>
        <v>0</v>
      </c>
      <c r="H98" s="89">
        <f>H99-H100</f>
        <v>-2332104.09</v>
      </c>
    </row>
    <row r="99" spans="2:10" s="6" customFormat="1" ht="11.25">
      <c r="B99" s="112" t="s">
        <v>174</v>
      </c>
      <c r="C99" s="43" t="s">
        <v>175</v>
      </c>
      <c r="D99" s="44" t="s">
        <v>166</v>
      </c>
      <c r="E99" s="96"/>
      <c r="F99" s="96"/>
      <c r="G99" s="96"/>
      <c r="H99" s="87">
        <f>SUM(E99:G99)</f>
        <v>0</v>
      </c>
    </row>
    <row r="100" spans="2:10" s="6" customFormat="1" ht="11.25">
      <c r="B100" s="112" t="s">
        <v>176</v>
      </c>
      <c r="C100" s="43" t="s">
        <v>177</v>
      </c>
      <c r="D100" s="44" t="s">
        <v>178</v>
      </c>
      <c r="E100" s="96">
        <v>0</v>
      </c>
      <c r="F100" s="96">
        <v>2332104.09</v>
      </c>
      <c r="G100" s="96">
        <v>0</v>
      </c>
      <c r="H100" s="87">
        <f>SUM(E100:G100)</f>
        <v>2332104.09</v>
      </c>
    </row>
    <row r="101" spans="2:10" s="6" customFormat="1" ht="12">
      <c r="B101" s="42" t="s">
        <v>179</v>
      </c>
      <c r="C101" s="43" t="s">
        <v>180</v>
      </c>
      <c r="D101" s="44"/>
      <c r="E101" s="88">
        <f>E102-E105</f>
        <v>0</v>
      </c>
      <c r="F101" s="88">
        <f>F102-F105</f>
        <v>73141.77999999997</v>
      </c>
      <c r="G101" s="88">
        <f>G102-G105</f>
        <v>31843.599999999999</v>
      </c>
      <c r="H101" s="89">
        <f>H102-H105</f>
        <v>104985.38</v>
      </c>
    </row>
    <row r="102" spans="2:10" s="6" customFormat="1" ht="11.25">
      <c r="B102" s="112" t="s">
        <v>181</v>
      </c>
      <c r="C102" s="43" t="s">
        <v>182</v>
      </c>
      <c r="D102" s="44" t="s">
        <v>183</v>
      </c>
      <c r="E102" s="92">
        <v>0</v>
      </c>
      <c r="F102" s="92">
        <v>407074.43</v>
      </c>
      <c r="G102" s="92">
        <v>84043.58</v>
      </c>
      <c r="H102" s="87">
        <f>SUM(E102:G102)</f>
        <v>491118.01</v>
      </c>
    </row>
    <row r="103" spans="2:10" s="6" customFormat="1" ht="11.25">
      <c r="B103" s="77"/>
      <c r="C103" s="78"/>
      <c r="D103" s="79"/>
      <c r="E103" s="80"/>
      <c r="F103" s="80"/>
      <c r="G103" s="80"/>
      <c r="H103" s="81">
        <f>SUM(E103:G103)</f>
        <v>0</v>
      </c>
      <c r="I103" s="53"/>
      <c r="J103" s="53"/>
    </row>
    <row r="104" spans="2:10" s="6" customFormat="1" ht="11.25" hidden="1">
      <c r="B104" s="90"/>
      <c r="C104" s="83"/>
      <c r="D104" s="84"/>
      <c r="E104" s="85"/>
      <c r="F104" s="85"/>
      <c r="G104" s="85"/>
      <c r="H104" s="87"/>
    </row>
    <row r="105" spans="2:10" s="6" customFormat="1" ht="11.25">
      <c r="B105" s="112" t="s">
        <v>184</v>
      </c>
      <c r="C105" s="43" t="s">
        <v>185</v>
      </c>
      <c r="D105" s="44" t="s">
        <v>186</v>
      </c>
      <c r="E105" s="92">
        <v>0</v>
      </c>
      <c r="F105" s="92">
        <v>333932.65000000002</v>
      </c>
      <c r="G105" s="92">
        <v>52199.98</v>
      </c>
      <c r="H105" s="87">
        <f>SUM(E105:G105)</f>
        <v>386132.63</v>
      </c>
    </row>
    <row r="106" spans="2:10" s="6" customFormat="1" ht="11.25">
      <c r="B106" s="77"/>
      <c r="C106" s="78"/>
      <c r="D106" s="79"/>
      <c r="E106" s="80"/>
      <c r="F106" s="80"/>
      <c r="G106" s="80"/>
      <c r="H106" s="81">
        <f>SUM(E106:G106)</f>
        <v>0</v>
      </c>
      <c r="I106" s="53"/>
      <c r="J106" s="53"/>
    </row>
    <row r="107" spans="2:10" s="6" customFormat="1" ht="11.25" hidden="1">
      <c r="B107" s="90"/>
      <c r="C107" s="83"/>
      <c r="D107" s="84"/>
      <c r="E107" s="85"/>
      <c r="F107" s="85"/>
      <c r="G107" s="85"/>
      <c r="H107" s="87"/>
    </row>
    <row r="108" spans="2:10" s="6" customFormat="1" ht="12">
      <c r="B108" s="42" t="s">
        <v>187</v>
      </c>
      <c r="C108" s="43" t="s">
        <v>188</v>
      </c>
      <c r="D108" s="44"/>
      <c r="E108" s="88">
        <f>E109-E110</f>
        <v>0</v>
      </c>
      <c r="F108" s="88">
        <f>F109-F110</f>
        <v>0</v>
      </c>
      <c r="G108" s="88">
        <f>G109-G110</f>
        <v>0</v>
      </c>
      <c r="H108" s="89">
        <f>H109-H110</f>
        <v>0</v>
      </c>
    </row>
    <row r="109" spans="2:10" s="6" customFormat="1" ht="11.25">
      <c r="B109" s="112" t="s">
        <v>189</v>
      </c>
      <c r="C109" s="43" t="s">
        <v>190</v>
      </c>
      <c r="D109" s="44" t="s">
        <v>173</v>
      </c>
      <c r="E109" s="96"/>
      <c r="F109" s="96"/>
      <c r="G109" s="96"/>
      <c r="H109" s="87">
        <f>SUM(E109:G109)</f>
        <v>0</v>
      </c>
    </row>
    <row r="110" spans="2:10" s="6" customFormat="1" ht="11.25">
      <c r="B110" s="112" t="s">
        <v>191</v>
      </c>
      <c r="C110" s="43" t="s">
        <v>192</v>
      </c>
      <c r="D110" s="44" t="s">
        <v>193</v>
      </c>
      <c r="E110" s="96"/>
      <c r="F110" s="96"/>
      <c r="G110" s="96"/>
      <c r="H110" s="87">
        <f>SUM(E110:G110)</f>
        <v>0</v>
      </c>
    </row>
    <row r="111" spans="2:10" s="6" customFormat="1" ht="12">
      <c r="B111" s="42" t="s">
        <v>194</v>
      </c>
      <c r="C111" s="113" t="s">
        <v>195</v>
      </c>
      <c r="D111" s="114"/>
      <c r="E111" s="115">
        <f>E112-E113</f>
        <v>0</v>
      </c>
      <c r="F111" s="115">
        <f>F112-F113</f>
        <v>0</v>
      </c>
      <c r="G111" s="115">
        <f>G112-G113</f>
        <v>0</v>
      </c>
      <c r="H111" s="116">
        <f>H112-H113</f>
        <v>0</v>
      </c>
    </row>
    <row r="112" spans="2:10" s="6" customFormat="1" ht="22.5">
      <c r="B112" s="112" t="s">
        <v>196</v>
      </c>
      <c r="C112" s="43" t="s">
        <v>197</v>
      </c>
      <c r="D112" s="44" t="s">
        <v>180</v>
      </c>
      <c r="E112" s="92"/>
      <c r="F112" s="96"/>
      <c r="G112" s="96"/>
      <c r="H112" s="87">
        <f>SUM(E112:G112)</f>
        <v>0</v>
      </c>
    </row>
    <row r="113" spans="2:8" s="6" customFormat="1" ht="11.25">
      <c r="B113" s="112" t="s">
        <v>198</v>
      </c>
      <c r="C113" s="43" t="s">
        <v>199</v>
      </c>
      <c r="D113" s="44" t="s">
        <v>200</v>
      </c>
      <c r="E113" s="92"/>
      <c r="F113" s="96"/>
      <c r="G113" s="96"/>
      <c r="H113" s="87">
        <f>SUM(E113:G113)</f>
        <v>0</v>
      </c>
    </row>
    <row r="114" spans="2:8" s="6" customFormat="1" ht="24.75" thickBot="1">
      <c r="B114" s="117" t="s">
        <v>201</v>
      </c>
      <c r="C114" s="118" t="s">
        <v>202</v>
      </c>
      <c r="D114" s="119"/>
      <c r="E114" s="120">
        <f>E120-E121</f>
        <v>0</v>
      </c>
      <c r="F114" s="120">
        <f>F120-F121</f>
        <v>0</v>
      </c>
      <c r="G114" s="120">
        <f>G120-G121</f>
        <v>0</v>
      </c>
      <c r="H114" s="121">
        <f>H120-H121</f>
        <v>0</v>
      </c>
    </row>
    <row r="115" spans="2:8" s="6" customFormat="1" ht="11.25">
      <c r="B115" s="70"/>
      <c r="C115" s="70"/>
      <c r="D115" s="70"/>
      <c r="E115" s="70"/>
      <c r="F115" s="70"/>
      <c r="G115" s="70"/>
      <c r="H115" s="122" t="s">
        <v>203</v>
      </c>
    </row>
    <row r="116" spans="2:8" s="6" customFormat="1" ht="12" customHeight="1">
      <c r="B116" s="101"/>
      <c r="C116" s="22" t="s">
        <v>41</v>
      </c>
      <c r="D116" s="187" t="s">
        <v>42</v>
      </c>
      <c r="E116" s="23" t="s">
        <v>43</v>
      </c>
      <c r="F116" s="23" t="s">
        <v>44</v>
      </c>
      <c r="G116" s="24" t="s">
        <v>45</v>
      </c>
      <c r="H116" s="72"/>
    </row>
    <row r="117" spans="2:8" s="6" customFormat="1" ht="12" customHeight="1">
      <c r="B117" s="27" t="s">
        <v>47</v>
      </c>
      <c r="C117" s="27" t="s">
        <v>48</v>
      </c>
      <c r="D117" s="188"/>
      <c r="E117" s="28" t="s">
        <v>49</v>
      </c>
      <c r="F117" s="28" t="s">
        <v>50</v>
      </c>
      <c r="G117" s="29" t="s">
        <v>51</v>
      </c>
      <c r="H117" s="73" t="s">
        <v>52</v>
      </c>
    </row>
    <row r="118" spans="2:8" s="6" customFormat="1" ht="12" customHeight="1">
      <c r="B118" s="102"/>
      <c r="C118" s="103" t="s">
        <v>55</v>
      </c>
      <c r="D118" s="189"/>
      <c r="E118" s="32" t="s">
        <v>56</v>
      </c>
      <c r="F118" s="32" t="s">
        <v>57</v>
      </c>
      <c r="G118" s="104" t="s">
        <v>58</v>
      </c>
      <c r="H118" s="73"/>
    </row>
    <row r="119" spans="2:8" s="6" customFormat="1" ht="12" thickBot="1">
      <c r="B119" s="33">
        <v>1</v>
      </c>
      <c r="C119" s="105">
        <v>2</v>
      </c>
      <c r="D119" s="105">
        <v>3</v>
      </c>
      <c r="E119" s="35">
        <v>4</v>
      </c>
      <c r="F119" s="35">
        <v>5</v>
      </c>
      <c r="G119" s="24" t="s">
        <v>61</v>
      </c>
      <c r="H119" s="72" t="s">
        <v>62</v>
      </c>
    </row>
    <row r="120" spans="2:8" s="6" customFormat="1" ht="11.25">
      <c r="B120" s="123" t="s">
        <v>204</v>
      </c>
      <c r="C120" s="124" t="s">
        <v>205</v>
      </c>
      <c r="D120" s="125" t="s">
        <v>206</v>
      </c>
      <c r="E120" s="126">
        <v>0</v>
      </c>
      <c r="F120" s="126">
        <v>34252214.25</v>
      </c>
      <c r="G120" s="126">
        <v>855411.46</v>
      </c>
      <c r="H120" s="127">
        <f>SUM(E120:G120)</f>
        <v>35107625.710000001</v>
      </c>
    </row>
    <row r="121" spans="2:8" s="6" customFormat="1" ht="11.25">
      <c r="B121" s="128" t="s">
        <v>207</v>
      </c>
      <c r="C121" s="129" t="s">
        <v>208</v>
      </c>
      <c r="D121" s="130" t="s">
        <v>209</v>
      </c>
      <c r="E121" s="64">
        <v>0</v>
      </c>
      <c r="F121" s="64">
        <v>34252214.25</v>
      </c>
      <c r="G121" s="64">
        <v>855411.46</v>
      </c>
      <c r="H121" s="59">
        <f>SUM(E121:G121)</f>
        <v>35107625.710000001</v>
      </c>
    </row>
    <row r="122" spans="2:8" s="6" customFormat="1" ht="12">
      <c r="B122" s="42" t="s">
        <v>210</v>
      </c>
      <c r="C122" s="113" t="s">
        <v>211</v>
      </c>
      <c r="D122" s="114"/>
      <c r="E122" s="115">
        <f>E123-E124</f>
        <v>0</v>
      </c>
      <c r="F122" s="115">
        <f>F123-F124</f>
        <v>0</v>
      </c>
      <c r="G122" s="115">
        <f>G123-G124</f>
        <v>0</v>
      </c>
      <c r="H122" s="116">
        <f>H123-H124</f>
        <v>0</v>
      </c>
    </row>
    <row r="123" spans="2:8" s="6" customFormat="1" ht="22.5">
      <c r="B123" s="112" t="s">
        <v>212</v>
      </c>
      <c r="C123" s="43" t="s">
        <v>213</v>
      </c>
      <c r="D123" s="44" t="s">
        <v>209</v>
      </c>
      <c r="E123" s="92"/>
      <c r="F123" s="96"/>
      <c r="G123" s="96"/>
      <c r="H123" s="87">
        <f>SUM(E123:G123)</f>
        <v>0</v>
      </c>
    </row>
    <row r="124" spans="2:8" s="6" customFormat="1" ht="11.25">
      <c r="B124" s="112" t="s">
        <v>207</v>
      </c>
      <c r="C124" s="43" t="s">
        <v>214</v>
      </c>
      <c r="D124" s="44" t="s">
        <v>209</v>
      </c>
      <c r="E124" s="92"/>
      <c r="F124" s="96"/>
      <c r="G124" s="96"/>
      <c r="H124" s="87">
        <f>SUM(E124:G124)</f>
        <v>0</v>
      </c>
    </row>
    <row r="125" spans="2:8" s="6" customFormat="1" ht="12">
      <c r="B125" s="117" t="s">
        <v>215</v>
      </c>
      <c r="C125" s="129" t="s">
        <v>216</v>
      </c>
      <c r="D125" s="130" t="s">
        <v>209</v>
      </c>
      <c r="E125" s="64"/>
      <c r="F125" s="64"/>
      <c r="G125" s="64"/>
      <c r="H125" s="59">
        <f>SUM(E125:G125)</f>
        <v>0</v>
      </c>
    </row>
    <row r="126" spans="2:8" s="6" customFormat="1" ht="24">
      <c r="B126" s="131" t="s">
        <v>217</v>
      </c>
      <c r="C126" s="129" t="s">
        <v>218</v>
      </c>
      <c r="D126" s="130"/>
      <c r="E126" s="132">
        <f>E127-E151</f>
        <v>0</v>
      </c>
      <c r="F126" s="132">
        <f>F127-F151</f>
        <v>2052973.1300000027</v>
      </c>
      <c r="G126" s="132">
        <f>G127-G151</f>
        <v>79680.35000000021</v>
      </c>
      <c r="H126" s="133">
        <f>H127-H151</f>
        <v>2132653.4800000079</v>
      </c>
    </row>
    <row r="127" spans="2:8" s="6" customFormat="1" ht="22.5">
      <c r="B127" s="134" t="s">
        <v>219</v>
      </c>
      <c r="C127" s="129" t="s">
        <v>220</v>
      </c>
      <c r="D127" s="130"/>
      <c r="E127" s="135">
        <f>E128+E131+E134+E137+E140+E143</f>
        <v>295144.49000000005</v>
      </c>
      <c r="F127" s="135">
        <f>F128+F131+F134+F137+F140+F143</f>
        <v>-24167300.449999999</v>
      </c>
      <c r="G127" s="135">
        <f>G128+G131+G134+G137+G140+G143</f>
        <v>17636.990000000107</v>
      </c>
      <c r="H127" s="136">
        <f>H128+H131+H134+H137+H140+H143</f>
        <v>-23854518.969999995</v>
      </c>
    </row>
    <row r="128" spans="2:8" s="6" customFormat="1" ht="12">
      <c r="B128" s="42" t="s">
        <v>221</v>
      </c>
      <c r="C128" s="129" t="s">
        <v>222</v>
      </c>
      <c r="D128" s="130"/>
      <c r="E128" s="45">
        <f>E129-E130</f>
        <v>0</v>
      </c>
      <c r="F128" s="45">
        <f>F129-F130</f>
        <v>15389.920000001788</v>
      </c>
      <c r="G128" s="45">
        <f>G129-G130</f>
        <v>112920.85000000009</v>
      </c>
      <c r="H128" s="46">
        <f>H129-H130</f>
        <v>128310.77000000328</v>
      </c>
    </row>
    <row r="129" spans="2:8" s="6" customFormat="1" ht="11.25">
      <c r="B129" s="128" t="s">
        <v>223</v>
      </c>
      <c r="C129" s="129" t="s">
        <v>224</v>
      </c>
      <c r="D129" s="130" t="s">
        <v>225</v>
      </c>
      <c r="E129" s="64">
        <v>293204.08</v>
      </c>
      <c r="F129" s="64">
        <v>35956327.270000003</v>
      </c>
      <c r="G129" s="64">
        <v>1213672.3500000001</v>
      </c>
      <c r="H129" s="59">
        <f>SUM(E129:G129)</f>
        <v>37463203.700000003</v>
      </c>
    </row>
    <row r="130" spans="2:8" s="6" customFormat="1" ht="11.25">
      <c r="B130" s="128" t="s">
        <v>226</v>
      </c>
      <c r="C130" s="129" t="s">
        <v>227</v>
      </c>
      <c r="D130" s="130" t="s">
        <v>228</v>
      </c>
      <c r="E130" s="62">
        <v>293204.08</v>
      </c>
      <c r="F130" s="62">
        <v>35940937.350000001</v>
      </c>
      <c r="G130" s="62">
        <v>1100751.5</v>
      </c>
      <c r="H130" s="59">
        <f>SUM(E130:G130)</f>
        <v>37334892.93</v>
      </c>
    </row>
    <row r="131" spans="2:8" s="6" customFormat="1" ht="12">
      <c r="B131" s="117" t="s">
        <v>229</v>
      </c>
      <c r="C131" s="129" t="s">
        <v>186</v>
      </c>
      <c r="D131" s="130"/>
      <c r="E131" s="45">
        <f>E132-E133</f>
        <v>0</v>
      </c>
      <c r="F131" s="45">
        <f>F132-F133</f>
        <v>0</v>
      </c>
      <c r="G131" s="45">
        <f>G132-G133</f>
        <v>0</v>
      </c>
      <c r="H131" s="46">
        <f>H132-H133</f>
        <v>0</v>
      </c>
    </row>
    <row r="132" spans="2:8" s="6" customFormat="1" ht="22.5">
      <c r="B132" s="128" t="s">
        <v>230</v>
      </c>
      <c r="C132" s="129" t="s">
        <v>231</v>
      </c>
      <c r="D132" s="130" t="s">
        <v>232</v>
      </c>
      <c r="E132" s="64"/>
      <c r="F132" s="64"/>
      <c r="G132" s="64"/>
      <c r="H132" s="59">
        <f>SUM(E132:G132)</f>
        <v>0</v>
      </c>
    </row>
    <row r="133" spans="2:8" s="6" customFormat="1" ht="22.5">
      <c r="B133" s="128" t="s">
        <v>233</v>
      </c>
      <c r="C133" s="129" t="s">
        <v>234</v>
      </c>
      <c r="D133" s="130" t="s">
        <v>235</v>
      </c>
      <c r="E133" s="62"/>
      <c r="F133" s="62"/>
      <c r="G133" s="62"/>
      <c r="H133" s="59">
        <f>SUM(E133:G133)</f>
        <v>0</v>
      </c>
    </row>
    <row r="134" spans="2:8" s="6" customFormat="1" ht="12">
      <c r="B134" s="42" t="s">
        <v>236</v>
      </c>
      <c r="C134" s="129" t="s">
        <v>193</v>
      </c>
      <c r="D134" s="130"/>
      <c r="E134" s="45">
        <f>E135-E136</f>
        <v>0</v>
      </c>
      <c r="F134" s="45">
        <f>F135-F136</f>
        <v>0</v>
      </c>
      <c r="G134" s="45">
        <f>G135-G136</f>
        <v>0</v>
      </c>
      <c r="H134" s="46">
        <f>H135-H136</f>
        <v>0</v>
      </c>
    </row>
    <row r="135" spans="2:8" s="6" customFormat="1" ht="22.5">
      <c r="B135" s="128" t="s">
        <v>237</v>
      </c>
      <c r="C135" s="129" t="s">
        <v>238</v>
      </c>
      <c r="D135" s="130" t="s">
        <v>239</v>
      </c>
      <c r="E135" s="62"/>
      <c r="F135" s="62"/>
      <c r="G135" s="62"/>
      <c r="H135" s="59">
        <f>SUM(E135:G135)</f>
        <v>0</v>
      </c>
    </row>
    <row r="136" spans="2:8" s="6" customFormat="1" ht="11.25">
      <c r="B136" s="128" t="s">
        <v>240</v>
      </c>
      <c r="C136" s="129" t="s">
        <v>241</v>
      </c>
      <c r="D136" s="130" t="s">
        <v>242</v>
      </c>
      <c r="E136" s="62"/>
      <c r="F136" s="62"/>
      <c r="G136" s="62"/>
      <c r="H136" s="59">
        <f>SUM(E136:G136)</f>
        <v>0</v>
      </c>
    </row>
    <row r="137" spans="2:8" s="6" customFormat="1" ht="12">
      <c r="B137" s="42" t="s">
        <v>243</v>
      </c>
      <c r="C137" s="129" t="s">
        <v>244</v>
      </c>
      <c r="D137" s="130"/>
      <c r="E137" s="45">
        <f>E138-E139</f>
        <v>0</v>
      </c>
      <c r="F137" s="45">
        <f>F138-F139</f>
        <v>0</v>
      </c>
      <c r="G137" s="45">
        <f>G138-G139</f>
        <v>0</v>
      </c>
      <c r="H137" s="46">
        <f>H138-H139</f>
        <v>0</v>
      </c>
    </row>
    <row r="138" spans="2:8" s="6" customFormat="1" ht="22.5">
      <c r="B138" s="128" t="s">
        <v>245</v>
      </c>
      <c r="C138" s="129" t="s">
        <v>246</v>
      </c>
      <c r="D138" s="130" t="s">
        <v>247</v>
      </c>
      <c r="E138" s="64"/>
      <c r="F138" s="64"/>
      <c r="G138" s="64"/>
      <c r="H138" s="59">
        <f>SUM(E138:G138)</f>
        <v>0</v>
      </c>
    </row>
    <row r="139" spans="2:8" s="6" customFormat="1" ht="11.25">
      <c r="B139" s="128" t="s">
        <v>248</v>
      </c>
      <c r="C139" s="129" t="s">
        <v>249</v>
      </c>
      <c r="D139" s="130" t="s">
        <v>250</v>
      </c>
      <c r="E139" s="64"/>
      <c r="F139" s="64"/>
      <c r="G139" s="64"/>
      <c r="H139" s="59">
        <f>SUM(E139:G139)</f>
        <v>0</v>
      </c>
    </row>
    <row r="140" spans="2:8" s="6" customFormat="1" ht="12">
      <c r="B140" s="42" t="s">
        <v>251</v>
      </c>
      <c r="C140" s="129" t="s">
        <v>252</v>
      </c>
      <c r="D140" s="130"/>
      <c r="E140" s="45">
        <f>E141-E142</f>
        <v>0</v>
      </c>
      <c r="F140" s="45">
        <f>F141-F142</f>
        <v>0</v>
      </c>
      <c r="G140" s="45">
        <f>G141-G142</f>
        <v>0</v>
      </c>
      <c r="H140" s="46">
        <f>H141-H142</f>
        <v>0</v>
      </c>
    </row>
    <row r="141" spans="2:8" s="6" customFormat="1" ht="11.25">
      <c r="B141" s="128" t="s">
        <v>253</v>
      </c>
      <c r="C141" s="129" t="s">
        <v>254</v>
      </c>
      <c r="D141" s="130" t="s">
        <v>255</v>
      </c>
      <c r="E141" s="64"/>
      <c r="F141" s="64"/>
      <c r="G141" s="64"/>
      <c r="H141" s="59">
        <f>SUM(E141:G141)</f>
        <v>0</v>
      </c>
    </row>
    <row r="142" spans="2:8" s="6" customFormat="1" ht="11.25">
      <c r="B142" s="128" t="s">
        <v>256</v>
      </c>
      <c r="C142" s="129" t="s">
        <v>257</v>
      </c>
      <c r="D142" s="130" t="s">
        <v>258</v>
      </c>
      <c r="E142" s="64"/>
      <c r="F142" s="64"/>
      <c r="G142" s="64"/>
      <c r="H142" s="59">
        <f>SUM(E142:G142)</f>
        <v>0</v>
      </c>
    </row>
    <row r="143" spans="2:8" s="6" customFormat="1" ht="12">
      <c r="B143" s="42" t="s">
        <v>259</v>
      </c>
      <c r="C143" s="129" t="s">
        <v>260</v>
      </c>
      <c r="D143" s="130"/>
      <c r="E143" s="45">
        <f>E144-E145</f>
        <v>295144.49000000005</v>
      </c>
      <c r="F143" s="45">
        <f>F144-F145</f>
        <v>-24182690.370000001</v>
      </c>
      <c r="G143" s="45">
        <f>G144-G145</f>
        <v>-95283.859999999986</v>
      </c>
      <c r="H143" s="46">
        <f>H144-H145</f>
        <v>-23982829.739999998</v>
      </c>
    </row>
    <row r="144" spans="2:8" s="6" customFormat="1" ht="11.25">
      <c r="B144" s="128" t="s">
        <v>261</v>
      </c>
      <c r="C144" s="129" t="s">
        <v>262</v>
      </c>
      <c r="D144" s="130" t="s">
        <v>263</v>
      </c>
      <c r="E144" s="64">
        <v>762106.17</v>
      </c>
      <c r="F144" s="64">
        <v>17512195.699999999</v>
      </c>
      <c r="G144" s="64">
        <v>973898.86</v>
      </c>
      <c r="H144" s="59">
        <f>SUM(E144:G144)</f>
        <v>19248200.73</v>
      </c>
    </row>
    <row r="145" spans="2:11" s="6" customFormat="1" ht="12" thickBot="1">
      <c r="B145" s="128" t="s">
        <v>264</v>
      </c>
      <c r="C145" s="137" t="s">
        <v>265</v>
      </c>
      <c r="D145" s="138" t="s">
        <v>266</v>
      </c>
      <c r="E145" s="139">
        <v>466961.68</v>
      </c>
      <c r="F145" s="139">
        <v>41694886.07</v>
      </c>
      <c r="G145" s="139">
        <v>1069182.72</v>
      </c>
      <c r="H145" s="69">
        <f>SUM(E145:G145)</f>
        <v>43231030.469999999</v>
      </c>
    </row>
    <row r="146" spans="2:11" s="6" customFormat="1" ht="11.25">
      <c r="B146" s="70"/>
      <c r="C146" s="70"/>
      <c r="D146" s="70"/>
      <c r="E146" s="70"/>
      <c r="F146" s="70"/>
      <c r="G146" s="70"/>
      <c r="H146" s="70" t="s">
        <v>267</v>
      </c>
    </row>
    <row r="147" spans="2:11" s="6" customFormat="1" ht="9.9499999999999993" customHeight="1">
      <c r="B147" s="21"/>
      <c r="C147" s="22" t="s">
        <v>41</v>
      </c>
      <c r="D147" s="187" t="s">
        <v>42</v>
      </c>
      <c r="E147" s="23" t="s">
        <v>43</v>
      </c>
      <c r="F147" s="23" t="s">
        <v>44</v>
      </c>
      <c r="G147" s="24" t="s">
        <v>45</v>
      </c>
      <c r="H147" s="72"/>
    </row>
    <row r="148" spans="2:11" s="6" customFormat="1" ht="12.2" customHeight="1">
      <c r="B148" s="26" t="s">
        <v>47</v>
      </c>
      <c r="C148" s="27" t="s">
        <v>48</v>
      </c>
      <c r="D148" s="188"/>
      <c r="E148" s="28" t="s">
        <v>49</v>
      </c>
      <c r="F148" s="28" t="s">
        <v>50</v>
      </c>
      <c r="G148" s="29" t="s">
        <v>51</v>
      </c>
      <c r="H148" s="73" t="s">
        <v>52</v>
      </c>
    </row>
    <row r="149" spans="2:11" s="6" customFormat="1" ht="11.25">
      <c r="B149" s="31"/>
      <c r="C149" s="27" t="s">
        <v>55</v>
      </c>
      <c r="D149" s="189"/>
      <c r="E149" s="32" t="s">
        <v>56</v>
      </c>
      <c r="F149" s="28" t="s">
        <v>57</v>
      </c>
      <c r="G149" s="29" t="s">
        <v>58</v>
      </c>
      <c r="H149" s="73"/>
    </row>
    <row r="150" spans="2:11" s="6" customFormat="1" ht="12" thickBot="1">
      <c r="B150" s="33">
        <v>1</v>
      </c>
      <c r="C150" s="34">
        <v>2</v>
      </c>
      <c r="D150" s="34">
        <v>3</v>
      </c>
      <c r="E150" s="35">
        <v>4</v>
      </c>
      <c r="F150" s="35">
        <v>5</v>
      </c>
      <c r="G150" s="24" t="s">
        <v>61</v>
      </c>
      <c r="H150" s="72" t="s">
        <v>62</v>
      </c>
    </row>
    <row r="151" spans="2:11" s="6" customFormat="1" ht="11.25">
      <c r="B151" s="140" t="s">
        <v>268</v>
      </c>
      <c r="C151" s="38" t="s">
        <v>225</v>
      </c>
      <c r="D151" s="39"/>
      <c r="E151" s="141">
        <f>E152+E155+E158+E161+E162</f>
        <v>295144.49</v>
      </c>
      <c r="F151" s="141">
        <f>F152+F155+F158+F161+F162</f>
        <v>-26220273.580000002</v>
      </c>
      <c r="G151" s="141">
        <f>G152+G155+G158+G161+G162</f>
        <v>-62043.360000000102</v>
      </c>
      <c r="H151" s="142">
        <f>H152+H155+H158+H161+H162</f>
        <v>-25987172.450000003</v>
      </c>
    </row>
    <row r="152" spans="2:11" s="6" customFormat="1" ht="24">
      <c r="B152" s="42" t="s">
        <v>269</v>
      </c>
      <c r="C152" s="43" t="s">
        <v>232</v>
      </c>
      <c r="D152" s="44"/>
      <c r="E152" s="88">
        <f>E153-E154</f>
        <v>0</v>
      </c>
      <c r="F152" s="88">
        <f>F153-F154</f>
        <v>0</v>
      </c>
      <c r="G152" s="88">
        <f>G153-G154</f>
        <v>0</v>
      </c>
      <c r="H152" s="89">
        <f>H153-H154</f>
        <v>0</v>
      </c>
    </row>
    <row r="153" spans="2:11" s="6" customFormat="1" ht="22.5">
      <c r="B153" s="112" t="s">
        <v>270</v>
      </c>
      <c r="C153" s="43" t="s">
        <v>271</v>
      </c>
      <c r="D153" s="44" t="s">
        <v>272</v>
      </c>
      <c r="E153" s="96"/>
      <c r="F153" s="96"/>
      <c r="G153" s="96"/>
      <c r="H153" s="87">
        <f>SUM(E153:G153)</f>
        <v>0</v>
      </c>
    </row>
    <row r="154" spans="2:11" s="6" customFormat="1" ht="22.5">
      <c r="B154" s="112" t="s">
        <v>273</v>
      </c>
      <c r="C154" s="43" t="s">
        <v>274</v>
      </c>
      <c r="D154" s="44" t="s">
        <v>275</v>
      </c>
      <c r="E154" s="96"/>
      <c r="F154" s="96"/>
      <c r="G154" s="96"/>
      <c r="H154" s="87">
        <f>SUM(E154:G154)</f>
        <v>0</v>
      </c>
    </row>
    <row r="155" spans="2:11" s="6" customFormat="1" ht="24">
      <c r="B155" s="42" t="s">
        <v>276</v>
      </c>
      <c r="C155" s="43" t="s">
        <v>239</v>
      </c>
      <c r="D155" s="44"/>
      <c r="E155" s="88">
        <f>E156-E157</f>
        <v>0</v>
      </c>
      <c r="F155" s="88">
        <f>F156-F157</f>
        <v>0</v>
      </c>
      <c r="G155" s="88">
        <f>G156-G157</f>
        <v>0</v>
      </c>
      <c r="H155" s="89">
        <f>H156-H157</f>
        <v>0</v>
      </c>
    </row>
    <row r="156" spans="2:11" s="6" customFormat="1" ht="22.5" customHeight="1">
      <c r="B156" s="112" t="s">
        <v>277</v>
      </c>
      <c r="C156" s="43" t="s">
        <v>278</v>
      </c>
      <c r="D156" s="44" t="s">
        <v>279</v>
      </c>
      <c r="E156" s="96"/>
      <c r="F156" s="96"/>
      <c r="G156" s="96"/>
      <c r="H156" s="87">
        <f>SUM(E156:G156)</f>
        <v>0</v>
      </c>
      <c r="I156" s="143"/>
      <c r="J156" s="143"/>
      <c r="K156" s="143"/>
    </row>
    <row r="157" spans="2:11" s="6" customFormat="1" ht="11.25" customHeight="1">
      <c r="B157" s="112" t="s">
        <v>280</v>
      </c>
      <c r="C157" s="43" t="s">
        <v>281</v>
      </c>
      <c r="D157" s="44" t="s">
        <v>282</v>
      </c>
      <c r="E157" s="96"/>
      <c r="F157" s="96"/>
      <c r="G157" s="96"/>
      <c r="H157" s="87">
        <f>SUM(E157:G157)</f>
        <v>0</v>
      </c>
      <c r="I157" s="143"/>
      <c r="J157" s="143"/>
      <c r="K157" s="143"/>
    </row>
    <row r="158" spans="2:11" s="6" customFormat="1" ht="12">
      <c r="B158" s="42" t="s">
        <v>283</v>
      </c>
      <c r="C158" s="43" t="s">
        <v>247</v>
      </c>
      <c r="D158" s="44"/>
      <c r="E158" s="88">
        <f>E159-E160</f>
        <v>0</v>
      </c>
      <c r="F158" s="88">
        <f>F159-F160</f>
        <v>-132576.92000000179</v>
      </c>
      <c r="G158" s="88">
        <f>G159-G160</f>
        <v>-62043.360000000102</v>
      </c>
      <c r="H158" s="89">
        <f>H159-H160</f>
        <v>-194620.28000000119</v>
      </c>
      <c r="I158" s="144"/>
      <c r="J158" s="143"/>
      <c r="K158" s="143"/>
    </row>
    <row r="159" spans="2:11" s="145" customFormat="1" ht="11.25">
      <c r="B159" s="112" t="s">
        <v>284</v>
      </c>
      <c r="C159" s="43" t="s">
        <v>285</v>
      </c>
      <c r="D159" s="44" t="s">
        <v>286</v>
      </c>
      <c r="E159" s="96">
        <v>419314.66</v>
      </c>
      <c r="F159" s="96">
        <v>45658572.189999998</v>
      </c>
      <c r="G159" s="96">
        <v>1299521.2</v>
      </c>
      <c r="H159" s="87">
        <f>SUM(E159:G159)</f>
        <v>47377408.049999997</v>
      </c>
    </row>
    <row r="160" spans="2:11" s="145" customFormat="1" ht="11.25">
      <c r="B160" s="112" t="s">
        <v>287</v>
      </c>
      <c r="C160" s="43" t="s">
        <v>288</v>
      </c>
      <c r="D160" s="44" t="s">
        <v>289</v>
      </c>
      <c r="E160" s="96">
        <v>419314.66</v>
      </c>
      <c r="F160" s="96">
        <v>45791149.109999999</v>
      </c>
      <c r="G160" s="96">
        <v>1361564.56</v>
      </c>
      <c r="H160" s="87">
        <f>SUM(E160:G160)</f>
        <v>47572028.329999998</v>
      </c>
    </row>
    <row r="161" spans="2:11" s="145" customFormat="1" ht="12">
      <c r="B161" s="117" t="s">
        <v>290</v>
      </c>
      <c r="C161" s="43" t="s">
        <v>255</v>
      </c>
      <c r="D161" s="44" t="s">
        <v>209</v>
      </c>
      <c r="E161" s="96">
        <v>295144.49</v>
      </c>
      <c r="F161" s="96">
        <v>-25569926.039999999</v>
      </c>
      <c r="G161" s="96">
        <v>0</v>
      </c>
      <c r="H161" s="87">
        <f>SUM(E161:G161)</f>
        <v>-25274781.550000001</v>
      </c>
    </row>
    <row r="162" spans="2:11" s="145" customFormat="1" ht="12.75" thickBot="1">
      <c r="B162" s="117" t="s">
        <v>291</v>
      </c>
      <c r="C162" s="118" t="s">
        <v>263</v>
      </c>
      <c r="D162" s="146" t="s">
        <v>209</v>
      </c>
      <c r="E162" s="147">
        <v>0</v>
      </c>
      <c r="F162" s="147">
        <v>-517770.62</v>
      </c>
      <c r="G162" s="147">
        <v>0</v>
      </c>
      <c r="H162" s="100">
        <f>SUM(E162:G162)</f>
        <v>-517770.62</v>
      </c>
      <c r="I162" s="148"/>
      <c r="J162" s="148"/>
      <c r="K162" s="148"/>
    </row>
    <row r="163" spans="2:11" s="145" customFormat="1" ht="11.25">
      <c r="B163" s="149"/>
      <c r="C163" s="150"/>
      <c r="D163" s="151"/>
      <c r="E163" s="152"/>
      <c r="F163" s="152"/>
      <c r="G163" s="152"/>
      <c r="H163" s="153"/>
      <c r="I163" s="148"/>
      <c r="K163" s="148"/>
    </row>
    <row r="164" spans="2:11" s="145" customFormat="1" ht="19.5" customHeight="1">
      <c r="B164" s="154" t="s">
        <v>292</v>
      </c>
      <c r="C164" s="190" t="s">
        <v>293</v>
      </c>
      <c r="D164" s="190"/>
      <c r="E164" s="190"/>
      <c r="F164" s="155" t="s">
        <v>294</v>
      </c>
      <c r="G164" s="156"/>
      <c r="H164" s="160" t="s">
        <v>322</v>
      </c>
      <c r="J164" s="148"/>
      <c r="K164" s="148"/>
    </row>
    <row r="165" spans="2:11" s="145" customFormat="1" ht="10.5" customHeight="1">
      <c r="B165" s="157" t="s">
        <v>295</v>
      </c>
      <c r="C165" s="191" t="s">
        <v>296</v>
      </c>
      <c r="D165" s="191"/>
      <c r="E165" s="191"/>
      <c r="G165" s="157" t="s">
        <v>297</v>
      </c>
      <c r="H165" s="158" t="s">
        <v>296</v>
      </c>
      <c r="J165" s="148"/>
      <c r="K165" s="148"/>
    </row>
    <row r="166" spans="2:11" s="145" customFormat="1" ht="30" customHeight="1">
      <c r="B166" s="159"/>
      <c r="C166" s="159"/>
      <c r="D166" s="159"/>
      <c r="G166" s="159"/>
    </row>
    <row r="167" spans="2:11" s="162" customFormat="1" ht="22.5" customHeight="1">
      <c r="B167" s="163" t="s">
        <v>298</v>
      </c>
      <c r="C167" s="192" t="s">
        <v>299</v>
      </c>
      <c r="D167" s="192"/>
      <c r="E167" s="192"/>
      <c r="F167" s="192"/>
      <c r="G167" s="192"/>
      <c r="H167" s="192"/>
    </row>
    <row r="168" spans="2:11" s="162" customFormat="1" ht="9.75" customHeight="1">
      <c r="C168" s="186" t="s">
        <v>300</v>
      </c>
      <c r="D168" s="186"/>
      <c r="E168" s="186"/>
      <c r="F168" s="186"/>
      <c r="G168" s="186"/>
      <c r="H168" s="186"/>
    </row>
    <row r="169" spans="2:11" s="162" customFormat="1" ht="22.5" customHeight="1">
      <c r="B169" s="164" t="s">
        <v>301</v>
      </c>
      <c r="C169" s="193" t="s">
        <v>316</v>
      </c>
      <c r="D169" s="193"/>
      <c r="E169" s="193"/>
      <c r="F169" s="165"/>
      <c r="G169" s="193" t="s">
        <v>317</v>
      </c>
      <c r="H169" s="193"/>
      <c r="I169" s="166"/>
      <c r="J169" s="166"/>
    </row>
    <row r="170" spans="2:11" s="167" customFormat="1" ht="15" customHeight="1">
      <c r="B170" s="164" t="s">
        <v>302</v>
      </c>
      <c r="C170" s="186" t="s">
        <v>303</v>
      </c>
      <c r="D170" s="186"/>
      <c r="E170" s="186"/>
      <c r="F170" s="168" t="s">
        <v>297</v>
      </c>
      <c r="G170" s="186" t="s">
        <v>296</v>
      </c>
      <c r="H170" s="186"/>
    </row>
    <row r="171" spans="2:11" s="169" customFormat="1" ht="23.25" customHeight="1">
      <c r="B171" s="170" t="s">
        <v>304</v>
      </c>
      <c r="C171" s="193" t="s">
        <v>318</v>
      </c>
      <c r="D171" s="193"/>
      <c r="E171" s="193"/>
      <c r="F171" s="193" t="s">
        <v>319</v>
      </c>
      <c r="G171" s="193"/>
      <c r="H171" s="171" t="s">
        <v>320</v>
      </c>
    </row>
    <row r="172" spans="2:11" s="169" customFormat="1" ht="15" customHeight="1">
      <c r="B172" s="168" t="s">
        <v>295</v>
      </c>
      <c r="C172" s="186" t="s">
        <v>303</v>
      </c>
      <c r="D172" s="186"/>
      <c r="E172" s="186"/>
      <c r="F172" s="186" t="s">
        <v>296</v>
      </c>
      <c r="G172" s="186"/>
      <c r="H172" s="168" t="s">
        <v>305</v>
      </c>
    </row>
    <row r="173" spans="2:11" s="169" customFormat="1">
      <c r="B173" s="170"/>
      <c r="C173" s="170"/>
      <c r="D173" s="170"/>
      <c r="E173" s="162"/>
      <c r="F173" s="162"/>
      <c r="G173" s="170"/>
      <c r="H173" s="170"/>
    </row>
    <row r="174" spans="2:11" s="169" customFormat="1" ht="14.25" customHeight="1">
      <c r="B174" s="179" t="s">
        <v>321</v>
      </c>
      <c r="C174" s="180"/>
      <c r="D174" s="180"/>
      <c r="E174" s="180"/>
      <c r="F174" s="172"/>
      <c r="G174" s="172"/>
      <c r="H174" s="172"/>
    </row>
    <row r="175" spans="2:11" s="169" customFormat="1" ht="14.25" customHeight="1">
      <c r="B175" s="173"/>
      <c r="C175" s="170"/>
      <c r="D175" s="170"/>
      <c r="E175" s="170"/>
      <c r="F175" s="172"/>
      <c r="G175" s="172"/>
      <c r="H175" s="172"/>
    </row>
    <row r="176" spans="2:11" s="169" customFormat="1" ht="13.5" hidden="1" customHeight="1" thickBot="1">
      <c r="B176" s="174"/>
      <c r="C176" s="174"/>
      <c r="D176" s="174"/>
      <c r="E176" s="174"/>
      <c r="F176" s="174"/>
      <c r="G176" s="167"/>
      <c r="H176" s="167"/>
    </row>
    <row r="177" spans="2:8" s="169" customFormat="1" ht="48.75" hidden="1" customHeight="1" thickTop="1" thickBot="1">
      <c r="B177" s="175"/>
      <c r="C177" s="194"/>
      <c r="D177" s="195"/>
      <c r="E177" s="195"/>
      <c r="F177" s="196" t="s">
        <v>306</v>
      </c>
      <c r="G177" s="196"/>
      <c r="H177" s="197"/>
    </row>
    <row r="178" spans="2:8" s="169" customFormat="1" ht="13.5" hidden="1" customHeight="1" thickTop="1" thickBot="1">
      <c r="B178" s="175"/>
      <c r="C178" s="175"/>
      <c r="D178" s="175"/>
      <c r="E178" s="175"/>
      <c r="F178" s="175"/>
      <c r="G178" s="176"/>
      <c r="H178" s="176"/>
    </row>
    <row r="179" spans="2:8" s="169" customFormat="1" ht="15.75" hidden="1" thickTop="1">
      <c r="B179" s="175"/>
      <c r="C179" s="198" t="s">
        <v>307</v>
      </c>
      <c r="D179" s="199"/>
      <c r="E179" s="199"/>
      <c r="F179" s="200"/>
      <c r="G179" s="200"/>
      <c r="H179" s="201"/>
    </row>
    <row r="180" spans="2:8" s="169" customFormat="1" hidden="1">
      <c r="B180" s="175"/>
      <c r="C180" s="202" t="s">
        <v>308</v>
      </c>
      <c r="D180" s="203"/>
      <c r="E180" s="203"/>
      <c r="F180" s="204"/>
      <c r="G180" s="204"/>
      <c r="H180" s="205"/>
    </row>
    <row r="181" spans="2:8" s="169" customFormat="1" hidden="1">
      <c r="B181" s="175"/>
      <c r="C181" s="202" t="s">
        <v>309</v>
      </c>
      <c r="D181" s="203"/>
      <c r="E181" s="203"/>
      <c r="F181" s="206"/>
      <c r="G181" s="206"/>
      <c r="H181" s="207"/>
    </row>
    <row r="182" spans="2:8" s="169" customFormat="1" hidden="1">
      <c r="B182" s="175"/>
      <c r="C182" s="202" t="s">
        <v>310</v>
      </c>
      <c r="D182" s="203"/>
      <c r="E182" s="203"/>
      <c r="F182" s="206"/>
      <c r="G182" s="206"/>
      <c r="H182" s="207"/>
    </row>
    <row r="183" spans="2:8" s="169" customFormat="1" hidden="1">
      <c r="B183" s="175"/>
      <c r="C183" s="202" t="s">
        <v>311</v>
      </c>
      <c r="D183" s="203"/>
      <c r="E183" s="203"/>
      <c r="F183" s="206"/>
      <c r="G183" s="206"/>
      <c r="H183" s="207"/>
    </row>
    <row r="184" spans="2:8" s="169" customFormat="1" hidden="1">
      <c r="B184" s="175"/>
      <c r="C184" s="202" t="s">
        <v>312</v>
      </c>
      <c r="D184" s="203"/>
      <c r="E184" s="203"/>
      <c r="F184" s="204"/>
      <c r="G184" s="204"/>
      <c r="H184" s="205"/>
    </row>
    <row r="185" spans="2:8" s="169" customFormat="1" hidden="1">
      <c r="B185" s="175"/>
      <c r="C185" s="202" t="s">
        <v>313</v>
      </c>
      <c r="D185" s="203"/>
      <c r="E185" s="203"/>
      <c r="F185" s="204"/>
      <c r="G185" s="204"/>
      <c r="H185" s="205"/>
    </row>
    <row r="186" spans="2:8" s="169" customFormat="1" hidden="1">
      <c r="B186" s="175"/>
      <c r="C186" s="202" t="s">
        <v>314</v>
      </c>
      <c r="D186" s="203"/>
      <c r="E186" s="203"/>
      <c r="F186" s="206"/>
      <c r="G186" s="206"/>
      <c r="H186" s="207"/>
    </row>
    <row r="187" spans="2:8" s="169" customFormat="1" ht="15.75" hidden="1" thickBot="1">
      <c r="B187" s="175"/>
      <c r="C187" s="210" t="s">
        <v>315</v>
      </c>
      <c r="D187" s="211"/>
      <c r="E187" s="211"/>
      <c r="F187" s="212"/>
      <c r="G187" s="212"/>
      <c r="H187" s="213"/>
    </row>
    <row r="188" spans="2:8" s="169" customFormat="1" ht="4.5" hidden="1" customHeight="1" thickTop="1">
      <c r="B188" s="175"/>
      <c r="C188" s="208"/>
      <c r="D188" s="208"/>
      <c r="E188" s="208"/>
      <c r="F188" s="209"/>
      <c r="G188" s="209"/>
      <c r="H188" s="209"/>
    </row>
    <row r="189" spans="2:8" s="169" customFormat="1" hidden="1">
      <c r="B189" s="175"/>
      <c r="C189" s="175"/>
      <c r="D189" s="175"/>
      <c r="E189" s="175"/>
      <c r="F189" s="175"/>
      <c r="G189" s="176"/>
      <c r="H189" s="176"/>
    </row>
    <row r="190" spans="2:8" s="169" customFormat="1">
      <c r="B190" s="175"/>
      <c r="C190" s="175"/>
      <c r="D190" s="175"/>
      <c r="E190" s="175"/>
      <c r="F190" s="175"/>
      <c r="G190" s="176"/>
      <c r="H190" s="176"/>
    </row>
  </sheetData>
  <mergeCells count="46">
    <mergeCell ref="C183:E183"/>
    <mergeCell ref="F183:H183"/>
    <mergeCell ref="C184:E184"/>
    <mergeCell ref="F184:H184"/>
    <mergeCell ref="C188:E188"/>
    <mergeCell ref="F188:H188"/>
    <mergeCell ref="C185:E185"/>
    <mergeCell ref="F185:H185"/>
    <mergeCell ref="C186:E186"/>
    <mergeCell ref="F186:H186"/>
    <mergeCell ref="C187:E187"/>
    <mergeCell ref="F187:H187"/>
    <mergeCell ref="C180:E180"/>
    <mergeCell ref="F180:H180"/>
    <mergeCell ref="C181:E181"/>
    <mergeCell ref="F181:H181"/>
    <mergeCell ref="C182:E182"/>
    <mergeCell ref="F182:H182"/>
    <mergeCell ref="C172:E172"/>
    <mergeCell ref="F172:G172"/>
    <mergeCell ref="C177:E177"/>
    <mergeCell ref="F177:H177"/>
    <mergeCell ref="C179:E179"/>
    <mergeCell ref="F179:H179"/>
    <mergeCell ref="C167:H167"/>
    <mergeCell ref="C168:H168"/>
    <mergeCell ref="C169:E169"/>
    <mergeCell ref="G169:H169"/>
    <mergeCell ref="C171:E171"/>
    <mergeCell ref="F171:G171"/>
    <mergeCell ref="C8:F9"/>
    <mergeCell ref="B174:E174"/>
    <mergeCell ref="B2:G2"/>
    <mergeCell ref="D4:E4"/>
    <mergeCell ref="C5:F5"/>
    <mergeCell ref="C6:F6"/>
    <mergeCell ref="C7:F7"/>
    <mergeCell ref="C170:E170"/>
    <mergeCell ref="G170:H170"/>
    <mergeCell ref="D13:D15"/>
    <mergeCell ref="D38:D40"/>
    <mergeCell ref="D80:D82"/>
    <mergeCell ref="D116:D118"/>
    <mergeCell ref="D147:D149"/>
    <mergeCell ref="C164:E164"/>
    <mergeCell ref="C165:E165"/>
  </mergeCells>
  <pageMargins left="0.39370078740157483" right="0.31496062992125984" top="0.78740157480314965" bottom="0.39370078740157483" header="0.19685039370078741" footer="0.19685039370078741"/>
  <pageSetup paperSize="9" scale="90" orientation="landscape" blackAndWhite="1" r:id="rId1"/>
  <headerFooter alignWithMargins="0"/>
  <rowBreaks count="5" manualBreakCount="5">
    <brk id="36" max="16383" man="1"/>
    <brk id="78" max="16383" man="1"/>
    <brk id="114" max="16383" man="1"/>
    <brk id="145" max="16383" man="1"/>
    <brk id="17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646</vt:i4>
      </vt:variant>
    </vt:vector>
  </HeadingPairs>
  <TitlesOfParts>
    <vt:vector size="647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'0503721'!ID_125816464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'0503721'!ID_125816599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'0503721'!ID_125817262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'0503721'!ID_125817682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'0503721'!ID_125817770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'0503721'!ID_125817848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'0503721'!ID_28723876515</vt:lpstr>
      <vt:lpstr>'0503721'!ID_28723876726</vt:lpstr>
      <vt:lpstr>'0503721'!ID_28723876898</vt:lpstr>
      <vt:lpstr>'0503721'!ID_28723877045</vt:lpstr>
      <vt:lpstr>'0503721'!ID_28723877494</vt:lpstr>
      <vt:lpstr>'0503721'!ID_28723877618</vt:lpstr>
      <vt:lpstr>'0503721'!ID_28723877720</vt:lpstr>
      <vt:lpstr>'0503721'!ID_28723877818</vt:lpstr>
      <vt:lpstr>'0503721'!ID_28723877956</vt:lpstr>
      <vt:lpstr>'0503721'!ID_28723877995</vt:lpstr>
      <vt:lpstr>'0503721'!ID_28723878031</vt:lpstr>
      <vt:lpstr>'0503721'!ID_28723878099</vt:lpstr>
      <vt:lpstr>'0503721'!ID_28723878317</vt:lpstr>
      <vt:lpstr>'0503721'!ID_28723878488</vt:lpstr>
      <vt:lpstr>'0503721'!ID_28723878982</vt:lpstr>
      <vt:lpstr>'0503721'!ID_28723879246</vt:lpstr>
      <vt:lpstr>'0503721'!ID_28723879442</vt:lpstr>
      <vt:lpstr>'0503721'!ID_28723879678</vt:lpstr>
      <vt:lpstr>'0503721'!ID_28723879967</vt:lpstr>
      <vt:lpstr>'0503721'!ID_28723880230</vt:lpstr>
      <vt:lpstr>'0503721'!ID_28723880467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'0503721'!ID_584830970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'0503721'!ID_9481251757</vt:lpstr>
      <vt:lpstr>'0503721'!ID_9481251758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'0503721'!ID_9481251768</vt:lpstr>
      <vt:lpstr>'0503721'!ID_9481251769</vt:lpstr>
      <vt:lpstr>'0503721'!ID_9481251770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'0503721'!ID_9481251783</vt:lpstr>
      <vt:lpstr>'0503721'!ID_9481251784</vt:lpstr>
      <vt:lpstr>'0503721'!ID_9481251785</vt:lpstr>
      <vt:lpstr>'0503721'!ID_9481251788</vt:lpstr>
      <vt:lpstr>'0503721'!ID_9481251790</vt:lpstr>
      <vt:lpstr>'0503721'!ID_9481251791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'0503721'!ID_9481251806</vt:lpstr>
      <vt:lpstr>'0503721'!ID_9481251807</vt:lpstr>
      <vt:lpstr>'0503721'!ID_9481251808</vt:lpstr>
      <vt:lpstr>'0503721'!ID_9481251809</vt:lpstr>
      <vt:lpstr>'0503721'!ID_9481251810</vt:lpstr>
      <vt:lpstr>'0503721'!ID_9481251811</vt:lpstr>
      <vt:lpstr>'0503721'!ID_9481251812</vt:lpstr>
      <vt:lpstr>'0503721'!ID_9481251813</vt:lpstr>
      <vt:lpstr>'0503721'!ID_9481251814</vt:lpstr>
      <vt:lpstr>'0503721'!ID_9481251815</vt:lpstr>
      <vt:lpstr>'0503721'!ID_9481251816</vt:lpstr>
      <vt:lpstr>'0503721'!ID_9481251817</vt:lpstr>
      <vt:lpstr>'0503721'!ID_9481251818</vt:lpstr>
      <vt:lpstr>'0503721'!ID_9481251819</vt:lpstr>
      <vt:lpstr>'0503721'!ID_9481251820</vt:lpstr>
      <vt:lpstr>'0503721'!T_30200296417</vt:lpstr>
      <vt:lpstr>'0503721'!T_30200296427</vt:lpstr>
      <vt:lpstr>'0503721'!T_30200296437</vt:lpstr>
      <vt:lpstr>'0503721'!T_30200296447</vt:lpstr>
      <vt:lpstr>'0503721'!T_30200296457</vt:lpstr>
      <vt:lpstr>'0503721'!T_30200296467</vt:lpstr>
      <vt:lpstr>'0503721'!T_30200296477</vt:lpstr>
      <vt:lpstr>'0503721'!T_30200296487</vt:lpstr>
      <vt:lpstr>'0503721'!T_30200296497</vt:lpstr>
      <vt:lpstr>'0503721'!T_30200296507</vt:lpstr>
      <vt:lpstr>'0503721'!T_30200296517</vt:lpstr>
      <vt:lpstr>'0503721'!T_30200296527</vt:lpstr>
      <vt:lpstr>'0503721'!T_30200296537</vt:lpstr>
      <vt:lpstr>'0503721'!T_30200296547</vt:lpstr>
      <vt:lpstr>'0503721'!T_30200296557</vt:lpstr>
      <vt:lpstr>'0503721'!T_30200296567</vt:lpstr>
      <vt:lpstr>'0503721'!T_30200296577</vt:lpstr>
      <vt:lpstr>'0503721'!T_30200296587</vt:lpstr>
      <vt:lpstr>'0503721'!T_30200296597</vt:lpstr>
      <vt:lpstr>'0503721'!T_30200296607</vt:lpstr>
      <vt:lpstr>'0503721'!TR_30200296417</vt:lpstr>
      <vt:lpstr>'0503721'!TR_30200296427</vt:lpstr>
      <vt:lpstr>'0503721'!TR_30200296437_2365099159</vt:lpstr>
      <vt:lpstr>'0503721'!TR_30200296437_2365099160</vt:lpstr>
      <vt:lpstr>'0503721'!TR_30200296447</vt:lpstr>
      <vt:lpstr>'0503721'!TR_30200296457_2365099172</vt:lpstr>
      <vt:lpstr>'0503721'!TR_30200296457_2365099173</vt:lpstr>
      <vt:lpstr>'0503721'!TR_30200296467</vt:lpstr>
      <vt:lpstr>'0503721'!TR_30200296477</vt:lpstr>
      <vt:lpstr>'0503721'!TR_30200296487</vt:lpstr>
      <vt:lpstr>'0503721'!TR_30200296497_2365099158</vt:lpstr>
      <vt:lpstr>'0503721'!TR_30200296507_2365099163</vt:lpstr>
      <vt:lpstr>'0503721'!TR_30200296507_2365099164</vt:lpstr>
      <vt:lpstr>'0503721'!TR_30200296517_2365099170</vt:lpstr>
      <vt:lpstr>'0503721'!TR_30200296517_2365099171</vt:lpstr>
      <vt:lpstr>'0503721'!TR_30200296527_2365099157</vt:lpstr>
      <vt:lpstr>'0503721'!TR_30200296537</vt:lpstr>
      <vt:lpstr>'0503721'!TR_30200296547_2365099165</vt:lpstr>
      <vt:lpstr>'0503721'!TR_30200296547_2365099166</vt:lpstr>
      <vt:lpstr>'0503721'!TR_30200296547_2365099167</vt:lpstr>
      <vt:lpstr>'0503721'!TR_30200296547_2365099168</vt:lpstr>
      <vt:lpstr>'0503721'!TR_30200296557</vt:lpstr>
      <vt:lpstr>'0503721'!TR_30200296567</vt:lpstr>
      <vt:lpstr>'0503721'!TR_30200296577_2365099169</vt:lpstr>
      <vt:lpstr>'0503721'!TR_30200296587_2365099161</vt:lpstr>
      <vt:lpstr>'0503721'!TR_30200296587_2365099162</vt:lpstr>
      <vt:lpstr>'0503721'!TR_30200296597</vt:lpstr>
      <vt:lpstr>'0503721'!TR_30200296607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User35</cp:lastModifiedBy>
  <cp:lastPrinted>2024-03-22T07:42:20Z</cp:lastPrinted>
  <dcterms:created xsi:type="dcterms:W3CDTF">2024-03-14T07:56:02Z</dcterms:created>
  <dcterms:modified xsi:type="dcterms:W3CDTF">2024-03-22T07:42:21Z</dcterms:modified>
</cp:coreProperties>
</file>